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526"/>
  <workbookPr hidePivotFieldList="1"/>
  <mc:AlternateContent xmlns:mc="http://schemas.openxmlformats.org/markup-compatibility/2006">
    <mc:Choice Requires="x15">
      <x15ac:absPath xmlns:x15ac="http://schemas.microsoft.com/office/spreadsheetml/2010/11/ac" url="G:\STUDY_MATERIALS\DA_COURSE\Excel\"/>
    </mc:Choice>
  </mc:AlternateContent>
  <xr:revisionPtr revIDLastSave="0" documentId="13_ncr:1_{1A4DCC73-0C75-49C8-AE13-9C93EAA5D95D}" xr6:coauthVersionLast="47" xr6:coauthVersionMax="47" xr10:uidLastSave="{00000000-0000-0000-0000-000000000000}"/>
  <bookViews>
    <workbookView xWindow="-108" yWindow="-108" windowWidth="23256" windowHeight="12456" firstSheet="1" activeTab="4" xr2:uid="{00000000-000D-0000-FFFF-FFFF00000000}"/>
  </bookViews>
  <sheets>
    <sheet name="fact_sales_monthly" sheetId="6" r:id="rId1"/>
    <sheet name="Customer Perofrmance Report" sheetId="8" r:id="rId2"/>
    <sheet name="Market Performance and Target" sheetId="10" r:id="rId3"/>
    <sheet name="P &amp; L Year" sheetId="9" r:id="rId4"/>
    <sheet name="P &amp; L Month" sheetId="11" r:id="rId5"/>
  </sheet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Report_e940edf1-0b33-458e-ad22-2f1b26c34e65" name="Sales_Report" connection="Query - Sales_Report"/>
          <x15:modelTable id="dim_customer_eab82ae7-825b-485f-bccb-82234ff87431" name="dim_customer" connection="Query - dim_customer"/>
          <x15:modelTable id="dim_market_c2ddf2ad-99e7-4b99-930f-935053332864" name="dim_market" connection="Query - dim_market"/>
          <x15:modelTable id="dim_product_0b48128c-be4a-467c-88b3-2d9ce4b15dbd" name="dim_product" connection="Query - dim_product"/>
          <x15:modelTable id="fact_sales_monthly_c057c165-1cdd-4cf1-a077-9d1eabfd8d4e" name="fact_sales_monthly" connection="Query - fact_sales_monthly_with_cost"/>
          <x15:modelTable id="Dim_Date_b2db8d73-caf8-4ada-973f-8a983ce07449" name="Dim_Date" connection="Query - Dim_Date"/>
          <x15:modelTable id="ns_targets_2021_95f8b2a2-7449-436c-a4a5-40a94238202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53" i="11" l="1"/>
  <c r="O52" i="11"/>
  <c r="D53" i="11"/>
  <c r="E53" i="11"/>
  <c r="F53" i="11"/>
  <c r="G53" i="11"/>
  <c r="H53" i="11"/>
  <c r="I53" i="11"/>
  <c r="J53" i="11"/>
  <c r="K53" i="11"/>
  <c r="L53" i="11"/>
  <c r="M53" i="11"/>
  <c r="N53" i="11"/>
  <c r="C53" i="11"/>
  <c r="D52" i="11"/>
  <c r="E52" i="11"/>
  <c r="F52" i="11"/>
  <c r="G52" i="11"/>
  <c r="H52" i="11"/>
  <c r="I52" i="11"/>
  <c r="J52" i="11"/>
  <c r="K52" i="11"/>
  <c r="L52" i="11"/>
  <c r="M52" i="11"/>
  <c r="N52" i="11"/>
  <c r="C52" i="11"/>
  <c r="F12" i="9"/>
  <c r="F13" i="9"/>
  <c r="F14" i="9"/>
  <c r="F15" i="9"/>
  <c r="F16" i="9"/>
  <c r="F17" i="9"/>
  <c r="F18" i="9"/>
  <c r="F19" i="9"/>
  <c r="F20" i="9"/>
  <c r="F21" i="9"/>
  <c r="F22" i="9"/>
  <c r="F23" i="9"/>
  <c r="F24" i="9"/>
  <c r="F25" i="9"/>
  <c r="F26" i="9"/>
  <c r="F27" i="9"/>
  <c r="F28" i="9"/>
  <c r="F29" i="9"/>
  <c r="F30" i="9"/>
  <c r="F31" i="9"/>
  <c r="F32" i="9"/>
  <c r="F33" i="9"/>
  <c r="F34" i="9"/>
  <c r="F35" i="9"/>
  <c r="F36" i="9"/>
  <c r="F37" i="9"/>
  <c r="F38" i="9"/>
  <c r="F39" i="9"/>
  <c r="F40" i="9"/>
  <c r="F41" i="9"/>
  <c r="F42" i="9"/>
  <c r="F43" i="9"/>
  <c r="F44" i="9"/>
  <c r="F45" i="9"/>
  <c r="F46" i="9"/>
  <c r="F47" i="9"/>
  <c r="F48" i="9"/>
  <c r="F49" i="9"/>
  <c r="F50" i="9"/>
  <c r="F51" i="9"/>
  <c r="F52" i="9"/>
  <c r="F53" i="9"/>
  <c r="F54" i="9"/>
  <c r="F55" i="9"/>
  <c r="F56" i="9"/>
  <c r="F57" i="9"/>
  <c r="F58" i="9"/>
  <c r="F59" i="9"/>
  <c r="F60" i="9"/>
  <c r="F61" i="9"/>
  <c r="F62" i="9"/>
  <c r="F63" i="9"/>
  <c r="F64" i="9"/>
  <c r="F65" i="9"/>
  <c r="F66" i="9"/>
  <c r="F67" i="9"/>
  <c r="F68" i="9"/>
  <c r="F69" i="9"/>
  <c r="F70" i="9"/>
  <c r="F71" i="9"/>
  <c r="F72" i="9"/>
  <c r="F73" i="9"/>
  <c r="F74" i="9"/>
  <c r="F75" i="9"/>
  <c r="F76" i="9"/>
  <c r="F77" i="9"/>
  <c r="F78" i="9"/>
  <c r="F79" i="9"/>
  <c r="F80" i="9"/>
  <c r="F81" i="9"/>
  <c r="F82" i="9"/>
  <c r="F83" i="9"/>
  <c r="F84" i="9"/>
  <c r="F85" i="9"/>
  <c r="F86" i="9"/>
  <c r="F87" i="9"/>
  <c r="F88" i="9"/>
  <c r="F89" i="9"/>
  <c r="F90" i="9"/>
  <c r="F91" i="9"/>
  <c r="F92" i="9"/>
  <c r="F93" i="9"/>
  <c r="F94" i="9"/>
  <c r="F95" i="9"/>
  <c r="F96" i="9"/>
  <c r="F97" i="9"/>
  <c r="F98" i="9"/>
  <c r="F99" i="9"/>
  <c r="F100" i="9"/>
  <c r="F101" i="9"/>
  <c r="F102" i="9"/>
  <c r="F103" i="9"/>
  <c r="F104" i="9"/>
  <c r="F105" i="9"/>
  <c r="F106" i="9"/>
  <c r="F107" i="9"/>
  <c r="F108" i="9"/>
  <c r="F109" i="9"/>
  <c r="F110" i="9"/>
  <c r="F111" i="9"/>
  <c r="F112" i="9"/>
  <c r="F113" i="9"/>
  <c r="F114" i="9"/>
  <c r="F115" i="9"/>
  <c r="F116" i="9"/>
  <c r="F117" i="9"/>
  <c r="F118" i="9"/>
  <c r="F119" i="9"/>
  <c r="F120" i="9"/>
  <c r="F121" i="9"/>
  <c r="F122" i="9"/>
  <c r="F123" i="9"/>
  <c r="F124" i="9"/>
  <c r="F125" i="9"/>
  <c r="F126" i="9"/>
  <c r="F127" i="9"/>
  <c r="F128" i="9"/>
  <c r="F129" i="9"/>
  <c r="F130" i="9"/>
  <c r="F131" i="9"/>
  <c r="F132" i="9"/>
  <c r="F133" i="9"/>
  <c r="F134" i="9"/>
  <c r="F135" i="9"/>
  <c r="F136" i="9"/>
  <c r="F137" i="9"/>
  <c r="F138" i="9"/>
  <c r="F139" i="9"/>
  <c r="F140" i="9"/>
  <c r="F141" i="9"/>
  <c r="F142" i="9"/>
  <c r="F143" i="9"/>
  <c r="F144" i="9"/>
  <c r="F145" i="9"/>
  <c r="F146" i="9"/>
  <c r="F147" i="9"/>
  <c r="F148" i="9"/>
  <c r="F149" i="9"/>
  <c r="F150" i="9"/>
  <c r="F151" i="9"/>
  <c r="F152" i="9"/>
  <c r="F153" i="9"/>
  <c r="F154" i="9"/>
  <c r="F155" i="9"/>
  <c r="F156" i="9"/>
  <c r="F157" i="9"/>
  <c r="F158" i="9"/>
  <c r="F159" i="9"/>
  <c r="F160" i="9"/>
  <c r="F161" i="9"/>
  <c r="F162" i="9"/>
  <c r="F163" i="9"/>
  <c r="F164" i="9"/>
  <c r="F165" i="9"/>
  <c r="F166" i="9"/>
  <c r="F167" i="9"/>
  <c r="F168" i="9"/>
  <c r="F169" i="9"/>
  <c r="F170" i="9"/>
  <c r="F171" i="9"/>
  <c r="F172" i="9"/>
  <c r="F173" i="9"/>
  <c r="F174" i="9"/>
  <c r="F175" i="9"/>
  <c r="F176" i="9"/>
  <c r="F177" i="9"/>
  <c r="F178" i="9"/>
  <c r="F179" i="9"/>
  <c r="F180" i="9"/>
  <c r="F181" i="9"/>
  <c r="F182" i="9"/>
  <c r="F183" i="9"/>
  <c r="F184" i="9"/>
  <c r="F185" i="9"/>
  <c r="F186" i="9"/>
  <c r="F187" i="9"/>
  <c r="F188" i="9"/>
  <c r="F189" i="9"/>
  <c r="F190" i="9"/>
  <c r="F191" i="9"/>
  <c r="F192" i="9"/>
  <c r="F193" i="9"/>
  <c r="F194" i="9"/>
  <c r="F195" i="9"/>
  <c r="F196" i="9"/>
  <c r="F197" i="9"/>
  <c r="F198" i="9"/>
  <c r="F199" i="9"/>
  <c r="F200" i="9"/>
  <c r="F201" i="9"/>
  <c r="F202" i="9"/>
  <c r="F203" i="9"/>
  <c r="F204" i="9"/>
  <c r="F205" i="9"/>
  <c r="F206" i="9"/>
  <c r="F207" i="9"/>
  <c r="F208" i="9"/>
  <c r="F209" i="9"/>
  <c r="F210" i="9"/>
  <c r="F211" i="9"/>
  <c r="F212" i="9"/>
  <c r="F213" i="9"/>
  <c r="F214" i="9"/>
  <c r="F215" i="9"/>
  <c r="F216" i="9"/>
  <c r="F217" i="9"/>
  <c r="F218" i="9"/>
  <c r="F219" i="9"/>
  <c r="F220" i="9"/>
  <c r="F221" i="9"/>
  <c r="F222" i="9"/>
  <c r="F223" i="9"/>
  <c r="F224" i="9"/>
  <c r="F225" i="9"/>
  <c r="F226" i="9"/>
  <c r="F227" i="9"/>
  <c r="F228" i="9"/>
  <c r="F229" i="9"/>
  <c r="F230" i="9"/>
  <c r="F231" i="9"/>
  <c r="F232" i="9"/>
  <c r="F233" i="9"/>
  <c r="F234" i="9"/>
  <c r="F235" i="9"/>
  <c r="F236" i="9"/>
  <c r="F237" i="9"/>
  <c r="F238" i="9"/>
  <c r="F239" i="9"/>
  <c r="F240" i="9"/>
  <c r="F241" i="9"/>
  <c r="F242" i="9"/>
  <c r="F243" i="9"/>
  <c r="F244" i="9"/>
  <c r="F245" i="9"/>
  <c r="F246" i="9"/>
  <c r="F247" i="9"/>
  <c r="F248" i="9"/>
  <c r="F249" i="9"/>
  <c r="F250" i="9"/>
  <c r="F251" i="9"/>
  <c r="F252" i="9"/>
  <c r="F253" i="9"/>
  <c r="F254" i="9"/>
  <c r="F11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57856B5-944F-4770-839F-B5895B63CC3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9b0987e-34c7-41b2-b2d1-81ecd95c896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AE874270-FDEC-4BEB-BF34-C64FBD754C2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a75d3d0-bea7-4f05-95a8-17d55843b38b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4F3BF91-E0EB-4509-B622-79CD4F43B27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ae2b3e7-6aaa-4f7e-8a7d-b6dc08292e5c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ADB7711-3567-404C-AF4D-4965E72622E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16e6d1b-cace-4ea8-a978-c2796bf6e49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431F386-9A1C-4558-9D61-442E6AF32A06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4e5fb257-c334-46ab-8dd2-f3f357b76a54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6A193E49-0588-45E8-B624-258CC87A9A00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4BCE1AD3-D497-440C-9566-3CE76FA87D9F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cbfb90f-1fa7-4593-8ed8-2d475966a3f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F99C01D4-DB1D-4551-8945-68A5BD22FF14}" name="Query - Sales_Report" description="Connection to the 'Sales_Report' query in the workbook." type="100" refreshedVersion="8" minRefreshableVersion="5">
    <extLst>
      <ext xmlns:x15="http://schemas.microsoft.com/office/spreadsheetml/2010/11/main" uri="{DE250136-89BD-433C-8126-D09CA5730AF9}">
        <x15:connection id="1a8e7dc5-9318-4af6-b7fb-2470b35f87e5">
          <x15:oledbPr connection="Provider=Microsoft.Mashup.OleDb.1;Data Source=$Workbook$;Location=Sales_Report;Extended Properties=&quot;&quot;">
            <x15:dbTables>
              <x15:dbTable name="Sales_Report"/>
            </x15:dbTables>
          </x15:oledbPr>
        </x15:connection>
      </ext>
    </extLst>
  </connection>
  <connection id="9" xr16:uid="{22C8F610-E042-4AC0-A1DB-726050621A7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market].[All]}"/>
    <s v="{[dim_customer].[customer].[All]}"/>
    <s v="{[Dim_Date].[FY].&amp;[2019]}"/>
    <s v="{[Dim_Date].[FY].&amp;[2020]}"/>
    <s v="{[Dim_Date].[FY].&amp;[2021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<sst xmlns="http://schemas.openxmlformats.org/spreadsheetml/2006/main" count="259" uniqueCount="140">
  <si>
    <t>Country</t>
  </si>
  <si>
    <t>Customer</t>
  </si>
  <si>
    <t>Net Sales</t>
  </si>
  <si>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</si>
  <si>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</si>
  <si>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</si>
  <si>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</si>
  <si>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</si>
  <si>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</si>
  <si>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</si>
  <si>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</si>
  <si>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</si>
  <si>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</si>
  <si>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</si>
  <si>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</si>
  <si>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</si>
  <si>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</si>
  <si>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</si>
  <si>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</si>
  <si>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</si>
  <si>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</si>
  <si>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</si>
  <si>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</si>
  <si>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</si>
  <si>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</si>
  <si>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</si>
  <si>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</si>
  <si>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</si>
  <si>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</si>
  <si>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</si>
  <si>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</si>
  <si>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</si>
  <si>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</si>
  <si>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</si>
  <si>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</si>
  <si>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</si>
  <si>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</si>
  <si>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</si>
  <si>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</si>
  <si>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</si>
  <si>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</si>
  <si>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</si>
  <si>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</si>
  <si>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</si>
  <si>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</si>
  <si>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</si>
  <si>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</si>
  <si>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</si>
  <si>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</si>
  <si>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</si>
  <si>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</si>
  <si>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</si>
  <si>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</si>
  <si>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</si>
  <si>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</si>
  <si>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</si>
  <si>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</si>
  <si>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</si>
  <si>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</si>
  <si>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</si>
  <si>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</si>
  <si>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</si>
  <si>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</si>
  <si>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</si>
  <si>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</si>
  <si>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</si>
  <si>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</si>
  <si>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</si>
  <si>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</si>
  <si>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</si>
  <si>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</si>
  <si>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</si>
  <si>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</si>
  <si>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</si>
  <si>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</si>
  <si>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</si>
  <si>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</si>
  <si>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2019</t>
  </si>
  <si>
    <t>2020</t>
  </si>
  <si>
    <t>2021</t>
  </si>
  <si>
    <t>Net Sales Performance</t>
  </si>
  <si>
    <t>All Values in INR</t>
  </si>
  <si>
    <t>COGS</t>
  </si>
  <si>
    <t>Gross Margin</t>
  </si>
  <si>
    <t>GM 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</si>
  <si>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</si>
  <si>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</si>
  <si>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</si>
  <si>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</si>
  <si>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</si>
  <si>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</si>
  <si>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</si>
  <si>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</si>
  <si>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</si>
  <si>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</si>
  <si>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</si>
  <si>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</si>
  <si>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</si>
  <si>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</si>
  <si>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</si>
  <si>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</si>
  <si>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</si>
  <si>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</si>
  <si>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</si>
  <si>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</si>
  <si>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</si>
  <si>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</si>
  <si>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</si>
  <si>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2021 - Target</t>
  </si>
  <si>
    <t>%</t>
  </si>
  <si>
    <t>Note: 21 vs 20 is not part of pivot table</t>
  </si>
  <si>
    <t xml:space="preserve"> </t>
  </si>
  <si>
    <t>P &amp; L</t>
  </si>
  <si>
    <t>By Fiscal Year</t>
  </si>
  <si>
    <t>Fiscal Years</t>
  </si>
  <si>
    <t>Metrics</t>
  </si>
  <si>
    <t>customer</t>
  </si>
  <si>
    <t>FILTER</t>
  </si>
  <si>
    <t>FY</t>
  </si>
  <si>
    <t>May</t>
  </si>
  <si>
    <t>January</t>
  </si>
  <si>
    <t>February</t>
  </si>
  <si>
    <t>March</t>
  </si>
  <si>
    <t>April</t>
  </si>
  <si>
    <t>June</t>
  </si>
  <si>
    <t>July</t>
  </si>
  <si>
    <t>August</t>
  </si>
  <si>
    <t>September</t>
  </si>
  <si>
    <t>October</t>
  </si>
  <si>
    <t>November</t>
  </si>
  <si>
    <t>December</t>
  </si>
  <si>
    <t>Q1</t>
  </si>
  <si>
    <t>Q2</t>
  </si>
  <si>
    <t>Q3</t>
  </si>
  <si>
    <t>Q4</t>
  </si>
  <si>
    <t>Comparison</t>
  </si>
  <si>
    <t>21 Vs 20</t>
  </si>
  <si>
    <t>20 VS 19</t>
  </si>
  <si>
    <t>2021 vs Target Comparison</t>
  </si>
  <si>
    <t>Market wise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</si>
</sst>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#,##0.0,,\ &quot;M&quot;"/>
  </numFmts>
  <fonts count="8" x14ac:knownFonts="1">
    <font>
      <sz val="11"/>
      <color theme="1"/>
      <name val="Tw Cen MT"/>
      <family val="2"/>
      <scheme val="minor"/>
    </font>
    <font>
      <sz val="11"/>
      <color theme="1"/>
      <name val="Avenir Next LT Pro"/>
      <family val="2"/>
    </font>
    <font>
      <b/>
      <sz val="11"/>
      <color rgb="FF333333"/>
      <name val="Avenir Next LT Pro"/>
      <family val="2"/>
    </font>
    <font>
      <sz val="11"/>
      <color rgb="FF333333"/>
      <name val="Tw Cen MT"/>
      <family val="2"/>
      <scheme val="minor"/>
    </font>
    <font>
      <sz val="11"/>
      <color rgb="FF333333"/>
      <name val="Avenir Next LT Pro"/>
      <family val="2"/>
    </font>
    <font>
      <sz val="11"/>
      <color theme="1"/>
      <name val="Tw Cen MT"/>
      <family val="2"/>
      <scheme val="minor"/>
    </font>
    <font>
      <b/>
      <sz val="11"/>
      <color theme="1"/>
      <name val="Avenir Next LT Pro"/>
      <family val="2"/>
    </font>
    <font>
      <b/>
      <sz val="11"/>
      <color rgb="FF506246"/>
      <name val="Avenir Next LT Pro"/>
      <family val="2"/>
    </font>
  </fonts>
  <fills count="2">
    <fill>
      <patternFill patternType="none"/>
    </fill>
    <fill>
      <patternFill patternType="gray125"/>
    </fill>
  </fills>
  <borders count="18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indexed="64"/>
      </right>
      <top/>
      <bottom style="thin">
        <color theme="0"/>
      </bottom>
      <diagonal/>
    </border>
    <border>
      <left style="thin">
        <color indexed="65"/>
      </left>
      <right/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64">
    <xf numFmtId="0" fontId="0" fillId="0" borderId="0" xfId="0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0" fontId="2" fillId="0" borderId="0" xfId="0" applyFont="1"/>
    <xf numFmtId="0" fontId="3" fillId="0" borderId="0" xfId="0" applyFont="1"/>
    <xf numFmtId="0" fontId="2" fillId="0" borderId="3" xfId="0" applyFont="1" applyBorder="1"/>
    <xf numFmtId="0" fontId="2" fillId="0" borderId="3" xfId="0" applyFont="1" applyBorder="1" applyAlignment="1">
      <alignment horizontal="left"/>
    </xf>
    <xf numFmtId="165" fontId="2" fillId="0" borderId="10" xfId="0" applyNumberFormat="1" applyFont="1" applyBorder="1"/>
    <xf numFmtId="164" fontId="2" fillId="0" borderId="10" xfId="0" applyNumberFormat="1" applyFont="1" applyBorder="1"/>
    <xf numFmtId="165" fontId="4" fillId="0" borderId="12" xfId="0" applyNumberFormat="1" applyFont="1" applyBorder="1"/>
    <xf numFmtId="165" fontId="4" fillId="0" borderId="13" xfId="0" applyNumberFormat="1" applyFont="1" applyBorder="1"/>
    <xf numFmtId="165" fontId="4" fillId="0" borderId="14" xfId="0" applyNumberFormat="1" applyFont="1" applyBorder="1"/>
    <xf numFmtId="0" fontId="4" fillId="0" borderId="2" xfId="0" applyFont="1" applyBorder="1" applyAlignment="1">
      <alignment horizontal="left"/>
    </xf>
    <xf numFmtId="165" fontId="4" fillId="0" borderId="4" xfId="0" applyNumberFormat="1" applyFont="1" applyBorder="1"/>
    <xf numFmtId="165" fontId="4" fillId="0" borderId="5" xfId="0" applyNumberFormat="1" applyFont="1" applyBorder="1"/>
    <xf numFmtId="165" fontId="4" fillId="0" borderId="6" xfId="0" applyNumberFormat="1" applyFont="1" applyBorder="1"/>
    <xf numFmtId="164" fontId="4" fillId="0" borderId="2" xfId="0" applyNumberFormat="1" applyFont="1" applyBorder="1"/>
    <xf numFmtId="0" fontId="4" fillId="0" borderId="11" xfId="0" applyFont="1" applyBorder="1" applyAlignment="1">
      <alignment horizontal="left"/>
    </xf>
    <xf numFmtId="165" fontId="4" fillId="0" borderId="7" xfId="0" applyNumberFormat="1" applyFont="1" applyBorder="1"/>
    <xf numFmtId="165" fontId="4" fillId="0" borderId="8" xfId="0" applyNumberFormat="1" applyFont="1" applyBorder="1"/>
    <xf numFmtId="165" fontId="4" fillId="0" borderId="9" xfId="0" applyNumberFormat="1" applyFont="1" applyBorder="1"/>
    <xf numFmtId="164" fontId="4" fillId="0" borderId="11" xfId="0" applyNumberFormat="1" applyFont="1" applyBorder="1"/>
    <xf numFmtId="0" fontId="4" fillId="0" borderId="0" xfId="0" applyFont="1"/>
    <xf numFmtId="0" fontId="1" fillId="0" borderId="15" xfId="0" applyFont="1" applyBorder="1"/>
    <xf numFmtId="165" fontId="1" fillId="0" borderId="2" xfId="0" applyNumberFormat="1" applyFont="1" applyBorder="1"/>
    <xf numFmtId="165" fontId="1" fillId="0" borderId="5" xfId="0" applyNumberFormat="1" applyFont="1" applyBorder="1"/>
    <xf numFmtId="10" fontId="1" fillId="0" borderId="2" xfId="0" applyNumberFormat="1" applyFont="1" applyBorder="1"/>
    <xf numFmtId="9" fontId="1" fillId="0" borderId="0" xfId="1" applyFont="1"/>
    <xf numFmtId="0" fontId="6" fillId="0" borderId="16" xfId="0" applyFont="1" applyBorder="1"/>
    <xf numFmtId="0" fontId="1" fillId="0" borderId="0" xfId="0" applyFont="1"/>
    <xf numFmtId="0" fontId="1" fillId="0" borderId="3" xfId="0" applyFont="1" applyBorder="1"/>
    <xf numFmtId="0" fontId="6" fillId="0" borderId="8" xfId="0" pivotButton="1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3" xfId="0" pivotButton="1" applyFont="1" applyBorder="1"/>
    <xf numFmtId="0" fontId="4" fillId="0" borderId="0" xfId="0" pivotButton="1" applyFont="1"/>
    <xf numFmtId="0" fontId="6" fillId="0" borderId="8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pivotButton="1" applyFont="1" applyBorder="1"/>
    <xf numFmtId="0" fontId="1" fillId="0" borderId="3" xfId="0" applyFont="1" applyBorder="1" applyAlignment="1">
      <alignment horizontal="left"/>
    </xf>
    <xf numFmtId="10" fontId="1" fillId="0" borderId="0" xfId="0" applyNumberFormat="1" applyFont="1"/>
    <xf numFmtId="0" fontId="2" fillId="0" borderId="0" xfId="0" pivotButton="1" applyFont="1"/>
    <xf numFmtId="0" fontId="2" fillId="0" borderId="0" xfId="0" applyFont="1" applyAlignment="1">
      <alignment horizontal="center"/>
    </xf>
    <xf numFmtId="0" fontId="6" fillId="0" borderId="3" xfId="0" pivotButton="1" applyFont="1" applyBorder="1"/>
    <xf numFmtId="164" fontId="4" fillId="0" borderId="0" xfId="0" applyNumberFormat="1" applyFont="1"/>
    <xf numFmtId="0" fontId="4" fillId="0" borderId="0" xfId="0" applyFont="1" applyAlignment="1">
      <alignment horizontal="left"/>
    </xf>
    <xf numFmtId="165" fontId="1" fillId="0" borderId="3" xfId="0" applyNumberFormat="1" applyFont="1" applyBorder="1"/>
    <xf numFmtId="0" fontId="6" fillId="0" borderId="3" xfId="0" applyFont="1" applyBorder="1" applyAlignment="1">
      <alignment horizontal="center"/>
    </xf>
    <xf numFmtId="0" fontId="7" fillId="0" borderId="0" xfId="0" applyFont="1"/>
    <xf numFmtId="0" fontId="6" fillId="0" borderId="0" xfId="0" applyFont="1"/>
    <xf numFmtId="0" fontId="4" fillId="0" borderId="3" xfId="0" pivotButton="1" applyFont="1" applyBorder="1"/>
    <xf numFmtId="0" fontId="4" fillId="0" borderId="3" xfId="0" applyFont="1" applyBorder="1"/>
    <xf numFmtId="165" fontId="4" fillId="0" borderId="17" xfId="0" applyNumberFormat="1" applyFont="1" applyBorder="1"/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11" xfId="0" applyFont="1" applyBorder="1" applyAlignment="1">
      <alignment horizontal="left"/>
    </xf>
    <xf numFmtId="165" fontId="1" fillId="0" borderId="11" xfId="0" applyNumberFormat="1" applyFont="1" applyBorder="1"/>
    <xf numFmtId="165" fontId="1" fillId="0" borderId="8" xfId="0" applyNumberFormat="1" applyFont="1" applyBorder="1"/>
    <xf numFmtId="10" fontId="1" fillId="0" borderId="11" xfId="0" applyNumberFormat="1" applyFont="1" applyBorder="1"/>
    <xf numFmtId="0" fontId="7" fillId="0" borderId="0" xfId="0" applyFont="1" applyAlignment="1">
      <alignment horizontal="left"/>
    </xf>
    <xf numFmtId="0" fontId="7" fillId="0" borderId="3" xfId="0" applyFont="1" applyBorder="1" applyAlignment="1">
      <alignment horizontal="left"/>
    </xf>
    <xf numFmtId="0" fontId="0" fillId="0" borderId="3" xfId="0" applyBorder="1"/>
  </cellXfs>
  <cellStyles count="2">
    <cellStyle name="Normal" xfId="0" builtinId="0"/>
    <cellStyle name="Percent" xfId="1" builtinId="5"/>
  </cellStyles>
  <dxfs count="333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  <top/>
        <bottom/>
      </border>
    </dxf>
    <dxf>
      <border>
        <right/>
        <top/>
        <bottom/>
      </border>
    </dxf>
    <dxf>
      <font>
        <color rgb="FF333333"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font>
        <color rgb="FF333333"/>
      </font>
    </dxf>
    <dxf>
      <font>
        <color rgb="FF333333"/>
      </font>
    </dxf>
    <dxf>
      <font>
        <color rgb="FF333333"/>
      </font>
    </dxf>
    <dxf>
      <alignment horizontal="center"/>
    </dxf>
    <dxf>
      <font>
        <color rgb="FF333333"/>
      </font>
    </dxf>
    <dxf>
      <font>
        <color theme="6" tint="-0.249977111117893"/>
      </font>
    </dxf>
    <dxf>
      <font>
        <color theme="6" tint="-0.249977111117893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horizontal style="thin">
          <color theme="0"/>
        </horizontal>
      </border>
    </dxf>
    <dxf>
      <border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left/>
        <right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font>
        <color rgb="FF333333"/>
      </font>
    </dxf>
    <dxf>
      <font>
        <color rgb="FF333333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font>
        <b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font>
        <color rgb="FF333333"/>
      </font>
    </dxf>
    <dxf>
      <font>
        <color rgb="FF333333"/>
      </font>
    </dxf>
    <dxf>
      <font>
        <color rgb="FF333333"/>
      </font>
    </dxf>
    <dxf>
      <alignment horizontal="center"/>
    </dxf>
    <dxf>
      <font>
        <color rgb="FF333333"/>
      </font>
    </dxf>
    <dxf>
      <font>
        <color theme="6" tint="-0.249977111117893"/>
      </font>
    </dxf>
    <dxf>
      <font>
        <color theme="6" tint="-0.249977111117893"/>
      </font>
    </dxf>
    <dxf>
      <font>
        <color rgb="FF506246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horizontal style="thin">
          <color theme="0"/>
        </horizontal>
      </border>
    </dxf>
    <dxf>
      <border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left/>
        <right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font>
        <color rgb="FF333333"/>
      </font>
    </dxf>
    <dxf>
      <font>
        <color rgb="FF333333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border>
        <right/>
        <vertical/>
        <horizontal/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font>
        <color rgb="FF333333"/>
      </font>
    </dxf>
    <dxf>
      <font>
        <color rgb="FF333333"/>
      </font>
    </dxf>
    <dxf>
      <font>
        <color rgb="FF333333"/>
      </font>
    </dxf>
    <dxf>
      <alignment horizontal="center"/>
    </dxf>
    <dxf>
      <font>
        <color rgb="FF333333"/>
      </font>
    </dxf>
    <dxf>
      <font>
        <color theme="6" tint="-0.249977111117893"/>
      </font>
    </dxf>
    <dxf>
      <font>
        <color theme="6" tint="-0.249977111117893"/>
      </font>
    </dxf>
    <dxf>
      <font>
        <color rgb="FF506246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horizontal style="thin">
          <color theme="0"/>
        </horizontal>
      </border>
    </dxf>
    <dxf>
      <border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left/>
        <right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font>
        <color rgb="FF333333"/>
      </font>
    </dxf>
    <dxf>
      <font>
        <color rgb="FF333333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font>
        <color rgb="FF333333"/>
      </font>
    </dxf>
    <dxf>
      <font>
        <color rgb="FF333333"/>
      </font>
    </dxf>
    <dxf>
      <font>
        <color rgb="FF333333"/>
      </font>
    </dxf>
    <dxf>
      <alignment horizontal="center"/>
    </dxf>
    <dxf>
      <font>
        <color rgb="FF333333"/>
      </font>
    </dxf>
    <dxf>
      <font>
        <color theme="6" tint="-0.249977111117893"/>
      </font>
    </dxf>
    <dxf>
      <font>
        <color theme="6" tint="-0.249977111117893"/>
      </font>
    </dxf>
    <dxf>
      <font>
        <color rgb="FF506246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horizontal style="thin">
          <color theme="0"/>
        </horizontal>
      </border>
    </dxf>
    <dxf>
      <border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left/>
        <right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font>
        <color rgb="FF333333"/>
      </font>
    </dxf>
    <dxf>
      <font>
        <color rgb="FF333333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border>
        <bottom style="thin">
          <color indexed="64"/>
        </bottom>
      </border>
    </dxf>
    <dxf>
      <alignment horizontal="center"/>
    </dxf>
    <dxf>
      <font>
        <b/>
        <color rgb="FF333333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ont>
        <b/>
        <color rgb="FF333333"/>
      </font>
    </dxf>
    <dxf>
      <numFmt numFmtId="14" formatCode="0.00%"/>
    </dxf>
    <dxf>
      <font>
        <b/>
        <color rgb="FF333333"/>
      </font>
    </dxf>
    <dxf>
      <numFmt numFmtId="165" formatCode="#,##0.0,,\ &quot;M&quot;"/>
    </dxf>
    <dxf>
      <numFmt numFmtId="2" formatCode="0.00"/>
    </dxf>
    <dxf>
      <font>
        <color rgb="FF333333"/>
      </font>
    </dxf>
    <dxf>
      <font>
        <color rgb="FF333333"/>
      </font>
    </dxf>
    <dxf>
      <font>
        <b/>
      </font>
    </dxf>
    <dxf>
      <font>
        <b/>
      </font>
    </dxf>
    <dxf>
      <font>
        <color rgb="FF333333"/>
      </font>
    </dxf>
    <dxf>
      <font>
        <color rgb="FF333333"/>
      </font>
    </dxf>
    <dxf>
      <font>
        <color rgb="FF333333"/>
      </font>
    </dxf>
    <dxf>
      <font>
        <b/>
      </font>
    </dxf>
    <dxf>
      <font>
        <color rgb="FF506246"/>
      </font>
    </dxf>
    <dxf>
      <font>
        <color theme="6" tint="-0.249977111117893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font>
        <sz val="11"/>
      </font>
    </dxf>
    <dxf>
      <border>
        <right/>
        <top/>
        <bottom/>
      </border>
    </dxf>
    <dxf>
      <font>
        <sz val="9"/>
      </font>
    </dxf>
    <dxf>
      <alignment horizontal="center"/>
    </dxf>
    <dxf>
      <alignment horizontal="general"/>
    </dxf>
    <dxf>
      <alignment horizontal="center"/>
    </dxf>
    <dxf>
      <font>
        <color rgb="FF333333"/>
      </font>
    </dxf>
    <dxf>
      <font>
        <color rgb="FF333333"/>
      </font>
    </dxf>
    <dxf>
      <font>
        <color rgb="FF333333"/>
      </font>
    </dxf>
    <dxf>
      <font>
        <color rgb="FF333333"/>
      </font>
    </dxf>
    <dxf>
      <font>
        <color rgb="FF333333"/>
      </font>
    </dxf>
    <dxf>
      <font>
        <b/>
      </font>
    </dxf>
    <dxf>
      <font>
        <b/>
      </font>
    </dxf>
    <dxf>
      <font>
        <color rgb="FF333333"/>
      </font>
    </dxf>
    <dxf>
      <font>
        <color rgb="FF333333"/>
      </font>
    </dxf>
    <dxf>
      <font>
        <color rgb="FF333333"/>
      </font>
    </dxf>
    <dxf>
      <font>
        <color rgb="FF333333"/>
      </font>
    </dxf>
    <dxf>
      <font>
        <color rgb="FF333333"/>
      </font>
    </dxf>
    <dxf>
      <font>
        <color rgb="FF333333"/>
      </font>
    </dxf>
    <dxf>
      <font>
        <b/>
      </font>
    </dxf>
    <dxf>
      <font>
        <b/>
      </font>
    </dxf>
    <dxf>
      <font>
        <color rgb="FF506246"/>
      </font>
    </dxf>
    <dxf>
      <border>
        <left style="thin">
          <color indexed="64"/>
        </left>
        <right style="thin">
          <color indexed="64"/>
        </right>
        <vertical style="thin">
          <color theme="0"/>
        </vertical>
        <horizontal style="thin">
          <color theme="0"/>
        </horizontal>
      </border>
    </dxf>
    <dxf>
      <font>
        <color theme="6" tint="-0.249977111117893"/>
      </font>
    </dxf>
    <dxf>
      <font>
        <color theme="6" tint="-0.249977111117893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</dxfs>
  <tableStyles count="1" defaultTableStyle="TableStyleMedium2" defaultPivotStyle="PivotStyleLight16">
    <tableStyle name="Invisible" pivot="0" table="0" count="0" xr9:uid="{B37DD93D-6E12-4422-B917-D6F730656850}"/>
  </tableStyles>
  <colors>
    <mruColors>
      <color rgb="FF333333"/>
      <color rgb="FF506246"/>
      <color rgb="FFD4C990"/>
      <color rgb="FF526547"/>
      <color rgb="FFE4DDB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alcChain" Target="calcChain.xml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50" Type="http://schemas.openxmlformats.org/officeDocument/2006/relationships/customXml" Target="../customXml/item32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49" Type="http://schemas.openxmlformats.org/officeDocument/2006/relationships/customXml" Target="../customXml/item31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48" Type="http://schemas.openxmlformats.org/officeDocument/2006/relationships/customXml" Target="../customXml/item30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yush daniel" refreshedDate="45724.554656944441" backgroundQuery="1" createdVersion="8" refreshedVersion="8" minRefreshableVersion="3" recordCount="0" supportSubquery="1" supportAdvancedDrill="1" xr:uid="{E4D2D094-E5CF-4C5E-A241-55951FE36F08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 Sales]" caption="Net Sales" numFmtId="0" hierarchy="41" level="32767"/>
    <cacheField name="[Measures].[COGS]" caption="COGS" numFmtId="0" hierarchy="49" level="32767"/>
    <cacheField name="[Measures].[Gross Margin]" caption="Gross Margin" numFmtId="0" hierarchy="50" level="32767"/>
    <cacheField name="[Measures].[GM %]" caption="GM %" numFmtId="0" hierarchy="51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_Report].[Content]" caption="Content" attribute="1" defaultMemberUniqueName="[Sales_Report].[Content].[All]" allUniqueName="[Sales_Report].[Content].[All]" dimensionUniqueName="[Sales_Report]" displayFolder="" count="0" memberValueDatatype="130" unbalanced="0"/>
    <cacheHierarchy uniqueName="[Sales_Report].[Name]" caption="Name" attribute="1" defaultMemberUniqueName="[Sales_Report].[Name].[All]" allUniqueName="[Sales_Report].[Name].[All]" dimensionUniqueName="[Sales_Report]" displayFolder="" count="0" memberValueDatatype="130" unbalanced="0"/>
    <cacheHierarchy uniqueName="[Sales_Report].[Extension]" caption="Extension" attribute="1" defaultMemberUniqueName="[Sales_Report].[Extension].[All]" allUniqueName="[Sales_Report].[Extension].[All]" dimensionUniqueName="[Sales_Report]" displayFolder="" count="0" memberValueDatatype="130" unbalanced="0"/>
    <cacheHierarchy uniqueName="[Sales_Report].[Date accessed]" caption="Date accessed" attribute="1" time="1" defaultMemberUniqueName="[Sales_Report].[Date accessed].[All]" allUniqueName="[Sales_Report].[Date accessed].[All]" dimensionUniqueName="[Sales_Report]" displayFolder="" count="0" memberValueDatatype="7" unbalanced="0"/>
    <cacheHierarchy uniqueName="[Sales_Report].[Date modified]" caption="Date modified" attribute="1" time="1" defaultMemberUniqueName="[Sales_Report].[Date modified].[All]" allUniqueName="[Sales_Report].[Date modified].[All]" dimensionUniqueName="[Sales_Report]" displayFolder="" count="0" memberValueDatatype="7" unbalanced="0"/>
    <cacheHierarchy uniqueName="[Sales_Report].[Date created]" caption="Date created" attribute="1" time="1" defaultMemberUniqueName="[Sales_Report].[Date created].[All]" allUniqueName="[Sales_Report].[Date created].[All]" dimensionUniqueName="[Sales_Report]" displayFolder="" count="0" memberValueDatatype="7" unbalanced="0"/>
    <cacheHierarchy uniqueName="[Sales_Report].[Folder Path]" caption="Folder Path" attribute="1" defaultMemberUniqueName="[Sales_Report].[Folder Path].[All]" allUniqueName="[Sales_Report].[Folder Path].[All]" dimensionUniqueName="[Sales_Report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 21]" caption="Target 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Sales_Report]" caption="__XL_Count Sales_Report" measure="1" displayFolder="" measureGroup="Sales_Report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_Report" uniqueName="[Sales_Report]" caption="Sales_Report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_Report" caption="Sales_Report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yush daniel" refreshedDate="45724.554662615737" backgroundQuery="1" createdVersion="8" refreshedVersion="8" minRefreshableVersion="3" recordCount="0" supportSubquery="1" supportAdvancedDrill="1" xr:uid="{1FDBB3D9-914E-4B84-993D-8B5DA50DEF37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19]" caption="Net Sales 2019" numFmtId="0" hierarchy="42" level="32767"/>
    <cacheField name="[Measures].[Net Sales 2021]" caption="Net Sales 2021" numFmtId="0" hierarchy="44" level="32767"/>
    <cacheField name="[Measures].[Net Sales 2020]" caption="Net Sales 2020" numFmtId="0" hierarchy="43" level="32767"/>
    <cacheField name="[Measures].[2021 - Target]" caption="2021 - Target" numFmtId="0" hierarchy="47" level="32767"/>
    <cacheField name="[Measures].[%]" caption="%" numFmtId="0" hierarchy="48" level="32767"/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_Report].[Content]" caption="Content" attribute="1" defaultMemberUniqueName="[Sales_Report].[Content].[All]" allUniqueName="[Sales_Report].[Content].[All]" dimensionUniqueName="[Sales_Report]" displayFolder="" count="0" memberValueDatatype="130" unbalanced="0"/>
    <cacheHierarchy uniqueName="[Sales_Report].[Name]" caption="Name" attribute="1" defaultMemberUniqueName="[Sales_Report].[Name].[All]" allUniqueName="[Sales_Report].[Name].[All]" dimensionUniqueName="[Sales_Report]" displayFolder="" count="0" memberValueDatatype="130" unbalanced="0"/>
    <cacheHierarchy uniqueName="[Sales_Report].[Extension]" caption="Extension" attribute="1" defaultMemberUniqueName="[Sales_Report].[Extension].[All]" allUniqueName="[Sales_Report].[Extension].[All]" dimensionUniqueName="[Sales_Report]" displayFolder="" count="0" memberValueDatatype="130" unbalanced="0"/>
    <cacheHierarchy uniqueName="[Sales_Report].[Date accessed]" caption="Date accessed" attribute="1" time="1" defaultMemberUniqueName="[Sales_Report].[Date accessed].[All]" allUniqueName="[Sales_Report].[Date accessed].[All]" dimensionUniqueName="[Sales_Report]" displayFolder="" count="0" memberValueDatatype="7" unbalanced="0"/>
    <cacheHierarchy uniqueName="[Sales_Report].[Date modified]" caption="Date modified" attribute="1" time="1" defaultMemberUniqueName="[Sales_Report].[Date modified].[All]" allUniqueName="[Sales_Report].[Date modified].[All]" dimensionUniqueName="[Sales_Report]" displayFolder="" count="0" memberValueDatatype="7" unbalanced="0"/>
    <cacheHierarchy uniqueName="[Sales_Report].[Date created]" caption="Date created" attribute="1" time="1" defaultMemberUniqueName="[Sales_Report].[Date created].[All]" allUniqueName="[Sales_Report].[Date created].[All]" dimensionUniqueName="[Sales_Report]" displayFolder="" count="0" memberValueDatatype="7" unbalanced="0"/>
    <cacheHierarchy uniqueName="[Sales_Report].[Folder Path]" caption="Folder Path" attribute="1" defaultMemberUniqueName="[Sales_Report].[Folder Path].[All]" allUniqueName="[Sales_Report].[Folder Path].[All]" dimensionUniqueName="[Sales_Report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 21]" caption="Target 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Sales_Report]" caption="__XL_Count Sales_Report" measure="1" displayFolder="" measureGroup="Sales_Report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_Report" uniqueName="[Sales_Report]" caption="Sales_Report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_Report" caption="Sales_Report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yush daniel" refreshedDate="45724.554668171295" backgroundQuery="1" createdVersion="8" refreshedVersion="8" minRefreshableVersion="3" recordCount="0" supportSubquery="1" supportAdvancedDrill="1" xr:uid="{656425F2-B214-4FEB-A57A-4A5EDBD61CE5}">
  <cacheSource type="external" connectionId="9"/>
  <cacheFields count="9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1" level="32767"/>
    <cacheField name="[Measures].[Net Sales 2019]" caption="Net Sales 2019" numFmtId="0" hierarchy="42" level="32767"/>
    <cacheField name="[Measures].[Net Sales 2021]" caption="Net Sales 2021" numFmtId="0" hierarchy="44" level="32767"/>
    <cacheField name="[Measures].[Net Sales 2020]" caption="Net Sales 2020" numFmtId="0" hierarchy="43" level="32767"/>
    <cacheField name="[Measures].[21 vs 20]" caption="21 vs 20" numFmtId="0" hierarchy="45" level="32767"/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_Report].[Content]" caption="Content" attribute="1" defaultMemberUniqueName="[Sales_Report].[Content].[All]" allUniqueName="[Sales_Report].[Content].[All]" dimensionUniqueName="[Sales_Report]" displayFolder="" count="0" memberValueDatatype="130" unbalanced="0"/>
    <cacheHierarchy uniqueName="[Sales_Report].[Name]" caption="Name" attribute="1" defaultMemberUniqueName="[Sales_Report].[Name].[All]" allUniqueName="[Sales_Report].[Name].[All]" dimensionUniqueName="[Sales_Report]" displayFolder="" count="0" memberValueDatatype="130" unbalanced="0"/>
    <cacheHierarchy uniqueName="[Sales_Report].[Extension]" caption="Extension" attribute="1" defaultMemberUniqueName="[Sales_Report].[Extension].[All]" allUniqueName="[Sales_Report].[Extension].[All]" dimensionUniqueName="[Sales_Report]" displayFolder="" count="0" memberValueDatatype="130" unbalanced="0"/>
    <cacheHierarchy uniqueName="[Sales_Report].[Date accessed]" caption="Date accessed" attribute="1" time="1" defaultMemberUniqueName="[Sales_Report].[Date accessed].[All]" allUniqueName="[Sales_Report].[Date accessed].[All]" dimensionUniqueName="[Sales_Report]" displayFolder="" count="0" memberValueDatatype="7" unbalanced="0"/>
    <cacheHierarchy uniqueName="[Sales_Report].[Date modified]" caption="Date modified" attribute="1" time="1" defaultMemberUniqueName="[Sales_Report].[Date modified].[All]" allUniqueName="[Sales_Report].[Date modified].[All]" dimensionUniqueName="[Sales_Report]" displayFolder="" count="0" memberValueDatatype="7" unbalanced="0"/>
    <cacheHierarchy uniqueName="[Sales_Report].[Date created]" caption="Date created" attribute="1" time="1" defaultMemberUniqueName="[Sales_Report].[Date created].[All]" allUniqueName="[Sales_Report].[Date created].[All]" dimensionUniqueName="[Sales_Report]" displayFolder="" count="0" memberValueDatatype="7" unbalanced="0"/>
    <cacheHierarchy uniqueName="[Sales_Report].[Folder Path]" caption="Folder Path" attribute="1" defaultMemberUniqueName="[Sales_Report].[Folder Path].[All]" allUniqueName="[Sales_Report].[Folder Path].[All]" dimensionUniqueName="[Sales_Report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 Sales 2019]" caption="Net Sales 2019" measure="1" displayFolder="" measureGroup="fact_sales_monthly" count="0" oneField="1">
      <fieldsUsage count="1">
        <fieldUsage x="5"/>
      </fieldsUsage>
    </cacheHierarchy>
    <cacheHierarchy uniqueName="[Measures].[Net Sales 2020]" caption="Net Sales 2020" measure="1" displayFolder="" measureGroup="fact_sales_monthly" count="0" oneField="1">
      <fieldsUsage count="1">
        <fieldUsage x="7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8"/>
      </fieldsUsage>
    </cacheHierarchy>
    <cacheHierarchy uniqueName="[Measures].[Target  21]" caption="Target 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Sales_Report]" caption="__XL_Count Sales_Report" measure="1" displayFolder="" measureGroup="Sales_Report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_Report" uniqueName="[Sales_Report]" caption="Sales_Report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_Report" caption="Sales_Report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yush daniel" refreshedDate="45724.63190104167" backgroundQuery="1" createdVersion="8" refreshedVersion="8" minRefreshableVersion="3" recordCount="0" supportSubquery="1" supportAdvancedDrill="1" xr:uid="{11646738-BB12-4220-941B-670B72344A12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41" level="32767"/>
    <cacheField name="[Measures].[COGS]" caption="COGS" numFmtId="0" hierarchy="49" level="32767"/>
    <cacheField name="[Measures].[Gross Margin]" caption="Gross Margin" numFmtId="0" hierarchy="50" level="32767"/>
    <cacheField name="[Measures].[GM %]" caption="GM %" numFmtId="0" hierarchy="51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</cacheField>
    <cacheField name="[Dim_Date].[Qtr].[Qtr]" caption="Qtr" numFmtId="0" hierarchy="10" level="1">
      <sharedItems count="4">
        <s v="Q1"/>
        <s v="Q2"/>
        <s v="Q3"/>
        <s v="Q4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_Report].[Content]" caption="Content" attribute="1" defaultMemberUniqueName="[Sales_Report].[Content].[All]" allUniqueName="[Sales_Report].[Content].[All]" dimensionUniqueName="[Sales_Report]" displayFolder="" count="0" memberValueDatatype="130" unbalanced="0"/>
    <cacheHierarchy uniqueName="[Sales_Report].[Name]" caption="Name" attribute="1" defaultMemberUniqueName="[Sales_Report].[Name].[All]" allUniqueName="[Sales_Report].[Name].[All]" dimensionUniqueName="[Sales_Report]" displayFolder="" count="0" memberValueDatatype="130" unbalanced="0"/>
    <cacheHierarchy uniqueName="[Sales_Report].[Extension]" caption="Extension" attribute="1" defaultMemberUniqueName="[Sales_Report].[Extension].[All]" allUniqueName="[Sales_Report].[Extension].[All]" dimensionUniqueName="[Sales_Report]" displayFolder="" count="0" memberValueDatatype="130" unbalanced="0"/>
    <cacheHierarchy uniqueName="[Sales_Report].[Date accessed]" caption="Date accessed" attribute="1" time="1" defaultMemberUniqueName="[Sales_Report].[Date accessed].[All]" allUniqueName="[Sales_Report].[Date accessed].[All]" dimensionUniqueName="[Sales_Report]" displayFolder="" count="0" memberValueDatatype="7" unbalanced="0"/>
    <cacheHierarchy uniqueName="[Sales_Report].[Date modified]" caption="Date modified" attribute="1" time="1" defaultMemberUniqueName="[Sales_Report].[Date modified].[All]" allUniqueName="[Sales_Report].[Date modified].[All]" dimensionUniqueName="[Sales_Report]" displayFolder="" count="0" memberValueDatatype="7" unbalanced="0"/>
    <cacheHierarchy uniqueName="[Sales_Report].[Date created]" caption="Date created" attribute="1" time="1" defaultMemberUniqueName="[Sales_Report].[Date created].[All]" allUniqueName="[Sales_Report].[Date created].[All]" dimensionUniqueName="[Sales_Report]" displayFolder="" count="0" memberValueDatatype="7" unbalanced="0"/>
    <cacheHierarchy uniqueName="[Sales_Report].[Folder Path]" caption="Folder Path" attribute="1" defaultMemberUniqueName="[Sales_Report].[Folder Path].[All]" allUniqueName="[Sales_Report].[Folder Path].[All]" dimensionUniqueName="[Sales_Report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 21]" caption="Target 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Sales_Report]" caption="__XL_Count Sales_Report" measure="1" displayFolder="" measureGroup="Sales_Report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_Report" uniqueName="[Sales_Report]" caption="Sales_Report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_Report" caption="Sales_Report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yush daniel" refreshedDate="45724.632129513891" backgroundQuery="1" createdVersion="8" refreshedVersion="8" minRefreshableVersion="3" recordCount="0" supportSubquery="1" supportAdvancedDrill="1" xr:uid="{FF0B4AD2-1B0A-4B0B-9D0A-EA6309280D18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41" level="32767"/>
    <cacheField name="[Measures].[COGS]" caption="COGS" numFmtId="0" hierarchy="49" level="32767"/>
    <cacheField name="[Measures].[Gross Margin]" caption="Gross Margin" numFmtId="0" hierarchy="50" level="32767"/>
    <cacheField name="[Measures].[GM %]" caption="GM %" numFmtId="0" hierarchy="51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</cacheField>
    <cacheField name="[Dim_Date].[Qtr].[Qtr]" caption="Qtr" numFmtId="0" hierarchy="10" level="1">
      <sharedItems count="4">
        <s v="Q1"/>
        <s v="Q2"/>
        <s v="Q3"/>
        <s v="Q4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_Report].[Content]" caption="Content" attribute="1" defaultMemberUniqueName="[Sales_Report].[Content].[All]" allUniqueName="[Sales_Report].[Content].[All]" dimensionUniqueName="[Sales_Report]" displayFolder="" count="0" memberValueDatatype="130" unbalanced="0"/>
    <cacheHierarchy uniqueName="[Sales_Report].[Name]" caption="Name" attribute="1" defaultMemberUniqueName="[Sales_Report].[Name].[All]" allUniqueName="[Sales_Report].[Name].[All]" dimensionUniqueName="[Sales_Report]" displayFolder="" count="0" memberValueDatatype="130" unbalanced="0"/>
    <cacheHierarchy uniqueName="[Sales_Report].[Extension]" caption="Extension" attribute="1" defaultMemberUniqueName="[Sales_Report].[Extension].[All]" allUniqueName="[Sales_Report].[Extension].[All]" dimensionUniqueName="[Sales_Report]" displayFolder="" count="0" memberValueDatatype="130" unbalanced="0"/>
    <cacheHierarchy uniqueName="[Sales_Report].[Date accessed]" caption="Date accessed" attribute="1" time="1" defaultMemberUniqueName="[Sales_Report].[Date accessed].[All]" allUniqueName="[Sales_Report].[Date accessed].[All]" dimensionUniqueName="[Sales_Report]" displayFolder="" count="0" memberValueDatatype="7" unbalanced="0"/>
    <cacheHierarchy uniqueName="[Sales_Report].[Date modified]" caption="Date modified" attribute="1" time="1" defaultMemberUniqueName="[Sales_Report].[Date modified].[All]" allUniqueName="[Sales_Report].[Date modified].[All]" dimensionUniqueName="[Sales_Report]" displayFolder="" count="0" memberValueDatatype="7" unbalanced="0"/>
    <cacheHierarchy uniqueName="[Sales_Report].[Date created]" caption="Date created" attribute="1" time="1" defaultMemberUniqueName="[Sales_Report].[Date created].[All]" allUniqueName="[Sales_Report].[Date created].[All]" dimensionUniqueName="[Sales_Report]" displayFolder="" count="0" memberValueDatatype="7" unbalanced="0"/>
    <cacheHierarchy uniqueName="[Sales_Report].[Folder Path]" caption="Folder Path" attribute="1" defaultMemberUniqueName="[Sales_Report].[Folder Path].[All]" allUniqueName="[Sales_Report].[Folder Path].[All]" dimensionUniqueName="[Sales_Report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 21]" caption="Target 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Sales_Report]" caption="__XL_Count Sales_Report" measure="1" displayFolder="" measureGroup="Sales_Report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_Report" uniqueName="[Sales_Report]" caption="Sales_Report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_Report" caption="Sales_Report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yush daniel" refreshedDate="45724.632211458331" backgroundQuery="1" createdVersion="8" refreshedVersion="8" minRefreshableVersion="3" recordCount="0" supportSubquery="1" supportAdvancedDrill="1" xr:uid="{820BD92F-0526-4743-AEE8-315A1FE1DB08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41" level="32767"/>
    <cacheField name="[Measures].[COGS]" caption="COGS" numFmtId="0" hierarchy="49" level="32767"/>
    <cacheField name="[Measures].[Gross Margin]" caption="Gross Margin" numFmtId="0" hierarchy="50" level="32767"/>
    <cacheField name="[Measures].[GM %]" caption="GM %" numFmtId="0" hierarchy="51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</cacheField>
    <cacheField name="[Dim_Date].[Qtr].[Qtr]" caption="Qtr" numFmtId="0" hierarchy="10" level="1">
      <sharedItems count="4">
        <s v="Q1"/>
        <s v="Q2"/>
        <s v="Q3"/>
        <s v="Q4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_Report].[Content]" caption="Content" attribute="1" defaultMemberUniqueName="[Sales_Report].[Content].[All]" allUniqueName="[Sales_Report].[Content].[All]" dimensionUniqueName="[Sales_Report]" displayFolder="" count="0" memberValueDatatype="130" unbalanced="0"/>
    <cacheHierarchy uniqueName="[Sales_Report].[Name]" caption="Name" attribute="1" defaultMemberUniqueName="[Sales_Report].[Name].[All]" allUniqueName="[Sales_Report].[Name].[All]" dimensionUniqueName="[Sales_Report]" displayFolder="" count="0" memberValueDatatype="130" unbalanced="0"/>
    <cacheHierarchy uniqueName="[Sales_Report].[Extension]" caption="Extension" attribute="1" defaultMemberUniqueName="[Sales_Report].[Extension].[All]" allUniqueName="[Sales_Report].[Extension].[All]" dimensionUniqueName="[Sales_Report]" displayFolder="" count="0" memberValueDatatype="130" unbalanced="0"/>
    <cacheHierarchy uniqueName="[Sales_Report].[Date accessed]" caption="Date accessed" attribute="1" time="1" defaultMemberUniqueName="[Sales_Report].[Date accessed].[All]" allUniqueName="[Sales_Report].[Date accessed].[All]" dimensionUniqueName="[Sales_Report]" displayFolder="" count="0" memberValueDatatype="7" unbalanced="0"/>
    <cacheHierarchy uniqueName="[Sales_Report].[Date modified]" caption="Date modified" attribute="1" time="1" defaultMemberUniqueName="[Sales_Report].[Date modified].[All]" allUniqueName="[Sales_Report].[Date modified].[All]" dimensionUniqueName="[Sales_Report]" displayFolder="" count="0" memberValueDatatype="7" unbalanced="0"/>
    <cacheHierarchy uniqueName="[Sales_Report].[Date created]" caption="Date created" attribute="1" time="1" defaultMemberUniqueName="[Sales_Report].[Date created].[All]" allUniqueName="[Sales_Report].[Date created].[All]" dimensionUniqueName="[Sales_Report]" displayFolder="" count="0" memberValueDatatype="7" unbalanced="0"/>
    <cacheHierarchy uniqueName="[Sales_Report].[Folder Path]" caption="Folder Path" attribute="1" defaultMemberUniqueName="[Sales_Report].[Folder Path].[All]" allUniqueName="[Sales_Report].[Folder Path].[All]" dimensionUniqueName="[Sales_Report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 21]" caption="Target 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Sales_Report]" caption="__XL_Count Sales_Report" measure="1" displayFolder="" measureGroup="Sales_Report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_Report" uniqueName="[Sales_Report]" caption="Sales_Report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_Report" caption="Sales_Report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383A62-301E-4C53-8D58-B36950D6A720}" name="PivotTable1" cacheId="2" applyNumberFormats="0" applyBorderFormats="0" applyFontFormats="0" applyPatternFormats="0" applyAlignmentFormats="0" applyWidthHeightFormats="1" dataCaption="Values" tag="9f25229d-1f56-4d17-8b99-d9bfd460459e" updatedVersion="8" minRefreshableVersion="3" useAutoFormatting="1" subtotalHiddenItems="1" colGrandTotals="0" itemPrintTitles="1" createdVersion="8" indent="0" outline="1" outlineData="1" multipleFieldFilters="0">
  <location ref="B8:G76" firstHeaderRow="0" firstDataRow="1" firstDataCol="1" rowPageCount="3" colPageCount="1"/>
  <pivotFields count="9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1" hier="13" name="[dim_market].[region].[All]" cap="All"/>
    <pageField fld="3" hier="15" name="[dim_product].[division].[All]" cap="All"/>
    <pageField fld="2" hier="11" name="[dim_market].[market].[All]" cap="All"/>
  </pageFields>
  <dataFields count="5">
    <dataField fld="4" subtotal="count" baseField="0" baseItem="5" numFmtId="165"/>
    <dataField name="2019" fld="5" subtotal="count" baseField="0" baseItem="0" numFmtId="165"/>
    <dataField name="2020" fld="7" subtotal="count" baseField="0" baseItem="0" numFmtId="165"/>
    <dataField name="2021" fld="6" subtotal="count" baseField="0" baseItem="0" numFmtId="165"/>
    <dataField fld="8" subtotal="count" baseField="0" baseItem="0"/>
  </dataFields>
  <formats count="42">
    <format dxfId="332">
      <pivotArea type="all" dataOnly="0" outline="0" fieldPosition="0"/>
    </format>
    <format dxfId="331">
      <pivotArea type="all" dataOnly="0" outline="0" fieldPosition="0"/>
    </format>
    <format dxfId="330">
      <pivotArea outline="0" collapsedLevelsAreSubtotals="1" fieldPosition="0"/>
    </format>
    <format dxfId="329">
      <pivotArea field="0" type="button" dataOnly="0" labelOnly="1" outline="0" axis="axisRow" fieldPosition="0"/>
    </format>
    <format dxfId="32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26">
      <pivotArea dataOnly="0" labelOnly="1" grandRow="1" outline="0" fieldPosition="0"/>
    </format>
    <format dxfId="32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24">
      <pivotArea type="all" dataOnly="0" outline="0" fieldPosition="0"/>
    </format>
    <format dxfId="323">
      <pivotArea outline="0" collapsedLevelsAreSubtotals="1" fieldPosition="0"/>
    </format>
    <format dxfId="32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20">
      <pivotArea dataOnly="0" labelOnly="1" grandRow="1" outline="0" fieldPosition="0"/>
    </format>
    <format dxfId="319">
      <pivotArea field="0" type="button" dataOnly="0" labelOnly="1" outline="0" axis="axisRow" fieldPosition="0"/>
    </format>
    <format dxfId="31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17">
      <pivotArea collapsedLevelsAreSubtotals="1" fieldPosition="0">
        <references count="1">
          <reference field="0" count="1">
            <x v="66"/>
          </reference>
        </references>
      </pivotArea>
    </format>
    <format dxfId="316">
      <pivotArea dataOnly="0" labelOnly="1" fieldPosition="0">
        <references count="1">
          <reference field="0" count="1">
            <x v="66"/>
          </reference>
        </references>
      </pivotArea>
    </format>
    <format dxfId="315">
      <pivotArea field="3" type="button" dataOnly="0" labelOnly="1" outline="0" axis="axisPage" fieldPosition="1"/>
    </format>
    <format dxfId="314">
      <pivotArea field="2" type="button" dataOnly="0" labelOnly="1" outline="0" axis="axisPage" fieldPosition="2"/>
    </format>
    <format dxfId="313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0" count="0"/>
        </references>
      </pivotArea>
    </format>
    <format dxfId="312">
      <pivotArea field="1" type="button" dataOnly="0" labelOnly="1" outline="0" axis="axisPage" fieldPosition="0"/>
    </format>
    <format dxfId="311">
      <pivotArea field="0" type="button" dataOnly="0" labelOnly="1" outline="0" axis="axisRow" fieldPosition="0"/>
    </format>
    <format dxfId="31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09">
      <pivotArea field="0" type="button" dataOnly="0" labelOnly="1" outline="0" axis="axisRow" fieldPosition="0"/>
    </format>
    <format dxfId="3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0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0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0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03">
      <pivotArea grandRow="1" outline="0" collapsedLevelsAreSubtotals="1" fieldPosition="0"/>
    </format>
    <format dxfId="302">
      <pivotArea dataOnly="0" labelOnly="1" grandRow="1" outline="0" fieldPosition="0"/>
    </format>
    <format dxfId="301">
      <pivotArea grandRow="1" outline="0" collapsedLevelsAreSubtotals="1" fieldPosition="0"/>
    </format>
    <format dxfId="300">
      <pivotArea dataOnly="0" labelOnly="1" grandRow="1" outline="0" fieldPosition="0"/>
    </format>
    <format dxfId="299">
      <pivotArea collapsedLevelsAreSubtotals="1" fieldPosition="0">
        <references count="1">
          <reference field="0" count="0"/>
        </references>
      </pivotArea>
    </format>
    <format dxfId="29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9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96">
      <pivotArea field="0" type="button" dataOnly="0" labelOnly="1" outline="0" axis="axisRow" fieldPosition="0"/>
    </format>
    <format dxfId="295">
      <pivotArea field="0" type="button" dataOnly="0" labelOnly="1" outline="0" axis="axisRow" fieldPosition="0"/>
    </format>
    <format dxfId="2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3">
      <pivotArea type="all" dataOnly="0" outline="0" fieldPosition="0"/>
    </format>
    <format dxfId="292">
      <pivotArea dataOnly="0" labelOnly="1" fieldPosition="0">
        <references count="1">
          <reference field="0" count="1">
            <x v="49"/>
          </reference>
        </references>
      </pivotArea>
    </format>
    <format dxfId="291">
      <pivotArea type="all" dataOnly="0" outline="0" fieldPosition="0"/>
    </format>
  </formats>
  <conditionalFormats count="2">
    <conditionalFormat priority="7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0">
        <pivotArea type="data" collapsedLevelsAreSubtotals="1" fieldPosition="0">
          <references count="2">
            <reference field="4294967294" count="1" selected="0">
              <x v="4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  <pivotArea type="data" collapsedLevelsAreSubtotals="1" fieldPosition="0">
          <references count="2">
            <reference field="4294967294" count="1" selected="0">
              <x v="4"/>
            </reference>
            <reference field="0" count="1">
              <x v="17"/>
            </reference>
          </references>
        </pivotArea>
        <pivotArea type="data" collapsedLevelsAreSubtotals="1" fieldPosition="0">
          <references count="2">
            <reference field="4294967294" count="1" selected="0">
              <x v="4"/>
            </reference>
            <reference field="0" count="2">
              <x v="21"/>
              <x v="22"/>
            </reference>
          </references>
        </pivotArea>
        <pivotArea type="data" collapsedLevelsAreSubtotals="1" fieldPosition="0">
          <references count="2">
            <reference field="4294967294" count="1" selected="0">
              <x v="4"/>
            </reference>
            <reference field="0" count="2">
              <x v="29"/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4"/>
            </reference>
            <reference field="0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4"/>
            </reference>
            <reference field="0" count="1">
              <x v="35"/>
            </reference>
          </references>
        </pivotArea>
        <pivotArea type="data" collapsedLevelsAreSubtotals="1" fieldPosition="0">
          <references count="2">
            <reference field="4294967294" count="1" selected="0">
              <x v="4"/>
            </reference>
            <reference field="0" count="1">
              <x v="41"/>
            </reference>
          </references>
        </pivotArea>
        <pivotArea type="data" collapsedLevelsAreSubtotals="1" fieldPosition="0">
          <references count="2">
            <reference field="4294967294" count="1" selected="0">
              <x v="4"/>
            </reference>
            <reference field="0" count="1">
              <x v="49"/>
            </reference>
          </references>
        </pivotArea>
        <pivotArea type="data" collapsedLevelsAreSubtotals="1" fieldPosition="0">
          <references count="2">
            <reference field="4294967294" count="1" selected="0">
              <x v="4"/>
            </reference>
            <reference field="0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4"/>
            </reference>
            <reference field="0" count="2">
              <x v="63"/>
              <x v="64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_Repo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C0DE1B-EFE1-4D5A-BECE-0A9292628C83}" name="PivotTable1" cacheId="1" applyNumberFormats="0" applyBorderFormats="0" applyFontFormats="0" applyPatternFormats="0" applyAlignmentFormats="0" applyWidthHeightFormats="1" dataCaption="Values" tag="7332c432-34a8-4ab9-8184-92bf76fbca26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5" subtotal="count" baseField="0" baseItem="0" numFmtId="165"/>
    <dataField name="2021" fld="4" subtotal="count" baseField="0" baseItem="0" numFmtId="165"/>
    <dataField fld="6" subtotal="count" baseField="1" baseItem="0" numFmtId="165"/>
    <dataField fld="7" subtotal="count" baseField="0" baseItem="0"/>
  </dataFields>
  <formats count="28">
    <format dxfId="290">
      <pivotArea type="all" dataOnly="0" outline="0" fieldPosition="0"/>
    </format>
    <format dxfId="289">
      <pivotArea type="all" dataOnly="0" outline="0" fieldPosition="0"/>
    </format>
    <format dxfId="288">
      <pivotArea outline="0" collapsedLevelsAreSubtotals="1" fieldPosition="0"/>
    </format>
    <format dxfId="287">
      <pivotArea dataOnly="0" labelOnly="1" grandRow="1" outline="0" fieldPosition="0"/>
    </format>
    <format dxfId="2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5">
      <pivotArea type="all" dataOnly="0" outline="0" fieldPosition="0"/>
    </format>
    <format dxfId="284">
      <pivotArea outline="0" collapsedLevelsAreSubtotals="1" fieldPosition="0"/>
    </format>
    <format dxfId="283">
      <pivotArea dataOnly="0" labelOnly="1" grandRow="1" outline="0" fieldPosition="0"/>
    </format>
    <format dxfId="2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1">
      <pivotArea field="2" type="button" dataOnly="0" labelOnly="1" outline="0" axis="axisPage" fieldPosition="1"/>
    </format>
    <format dxfId="280">
      <pivotArea field="0" type="button" dataOnly="0" labelOnly="1" outline="0" axis="axisPage" fieldPosition="0"/>
    </format>
    <format dxfId="2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7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5">
      <pivotArea grandRow="1" outline="0" collapsedLevelsAreSubtotals="1" fieldPosition="0"/>
    </format>
    <format dxfId="274">
      <pivotArea dataOnly="0" labelOnly="1" grandRow="1" outline="0" fieldPosition="0"/>
    </format>
    <format dxfId="273">
      <pivotArea grandRow="1" outline="0" collapsedLevelsAreSubtotals="1" fieldPosition="0"/>
    </format>
    <format dxfId="272">
      <pivotArea dataOnly="0" labelOnly="1" grandRow="1" outline="0" fieldPosition="0"/>
    </format>
    <format dxfId="271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270">
      <pivotArea outline="0" fieldPosition="0">
        <references count="1">
          <reference field="4294967294" count="1">
            <x v="3"/>
          </reference>
        </references>
      </pivotArea>
    </format>
    <format dxfId="26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68">
      <pivotArea collapsedLevelsAreSubtotals="1" fieldPosition="0">
        <references count="2">
          <reference field="4294967294" count="1" selected="0">
            <x v="4"/>
          </reference>
          <reference field="1" count="0"/>
        </references>
      </pivotArea>
    </format>
    <format dxfId="26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66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265">
      <pivotArea field="1" type="button" dataOnly="0" labelOnly="1" outline="0" axis="axisRow" fieldPosition="0"/>
    </format>
    <format dxfId="26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63">
      <pivotArea dataOnly="0" fieldPosition="0">
        <references count="1">
          <reference field="1" count="1">
            <x v="2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_Repo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D2452D-8CB8-4562-8BE5-CAC41BE823E4}" name="PivotTable1" cacheId="0" dataOnRows="1" applyNumberFormats="0" applyBorderFormats="0" applyFontFormats="0" applyPatternFormats="0" applyAlignmentFormats="0" applyWidthHeightFormats="1" dataCaption="Metrics" tag="1b427488-03d4-4588-8822-2b5c38e69aa3" updatedVersion="8" minRefreshableVersion="3" useAutoFormatting="1" subtotalHiddenItems="1" colGrandTotals="0" itemPrintTitles="1" createdVersion="8" indent="0" outline="1" outlineData="1" multipleFieldFilters="0" rowHeaderCaption="Country" colHeaderCaption="Fiscal Years">
  <location ref="B9:E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2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5" name="[dim_product].[division].[All]" cap="All"/>
    <pageField fld="8" hier="1" name="[dim_customer].[customer].[All]" cap="All"/>
    <pageField fld="7" hier="2" name="[dim_customer].[market].[All]" cap="All"/>
  </pageFields>
  <dataFields count="4">
    <dataField fld="3" subtotal="count" baseField="2" baseItem="0" numFmtId="165"/>
    <dataField fld="4" subtotal="count" baseField="2" baseItem="0" numFmtId="165"/>
    <dataField fld="5" subtotal="count" baseField="2" baseItem="0" numFmtId="165"/>
    <dataField fld="6" subtotal="count" baseField="0" baseItem="0"/>
  </dataFields>
  <formats count="37">
    <format dxfId="262">
      <pivotArea type="all" dataOnly="0" outline="0" fieldPosition="0"/>
    </format>
    <format dxfId="261">
      <pivotArea type="all" dataOnly="0" outline="0" fieldPosition="0"/>
    </format>
    <format dxfId="260">
      <pivotArea outline="0" collapsedLevelsAreSubtotals="1" fieldPosition="0"/>
    </format>
    <format dxfId="259">
      <pivotArea dataOnly="0" labelOnly="1" grandRow="1" outline="0" fieldPosition="0"/>
    </format>
    <format dxfId="258">
      <pivotArea type="all" dataOnly="0" outline="0" fieldPosition="0"/>
    </format>
    <format dxfId="257">
      <pivotArea outline="0" collapsedLevelsAreSubtotals="1" fieldPosition="0"/>
    </format>
    <format dxfId="256">
      <pivotArea dataOnly="0" labelOnly="1" grandRow="1" outline="0" fieldPosition="0"/>
    </format>
    <format dxfId="255">
      <pivotArea grandRow="1" outline="0" collapsedLevelsAreSubtotals="1" fieldPosition="0"/>
    </format>
    <format dxfId="254">
      <pivotArea dataOnly="0" labelOnly="1" grandRow="1" outline="0" fieldPosition="0"/>
    </format>
    <format dxfId="253">
      <pivotArea grandRow="1" outline="0" collapsedLevelsAreSubtotals="1" fieldPosition="0"/>
    </format>
    <format dxfId="252">
      <pivotArea dataOnly="0" labelOnly="1" grandRow="1" outline="0" fieldPosition="0"/>
    </format>
    <format dxfId="251">
      <pivotArea outline="0" fieldPosition="0">
        <references count="1">
          <reference field="4294967294" count="1">
            <x v="0"/>
          </reference>
        </references>
      </pivotArea>
    </format>
    <format dxfId="250">
      <pivotArea outline="0" fieldPosition="0">
        <references count="1">
          <reference field="4294967294" count="1">
            <x v="2"/>
          </reference>
        </references>
      </pivotArea>
    </format>
    <format dxfId="249">
      <pivotArea outline="0" fieldPosition="0">
        <references count="1">
          <reference field="4294967294" count="1">
            <x v="1"/>
          </reference>
        </references>
      </pivotArea>
    </format>
    <format dxfId="248">
      <pivotArea collapsedLevelsAreSubtotals="1" fieldPosition="0">
        <references count="1">
          <reference field="4294967294" count="1">
            <x v="3"/>
          </reference>
        </references>
      </pivotArea>
    </format>
    <format dxfId="24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46">
      <pivotArea field="-2" type="button" dataOnly="0" labelOnly="1" outline="0" axis="axisRow" fieldPosition="0"/>
    </format>
    <format dxfId="245">
      <pivotArea dataOnly="0" labelOnly="1" fieldPosition="0">
        <references count="1">
          <reference field="2" count="0"/>
        </references>
      </pivotArea>
    </format>
    <format dxfId="244">
      <pivotArea field="2" type="button" dataOnly="0" labelOnly="1" outline="0" axis="axisCol" fieldPosition="0"/>
    </format>
    <format dxfId="243">
      <pivotArea field="-2" type="button" dataOnly="0" labelOnly="1" outline="0" axis="axisRow" fieldPosition="0"/>
    </format>
    <format dxfId="242">
      <pivotArea dataOnly="0" labelOnly="1" fieldPosition="0">
        <references count="1">
          <reference field="2" count="0"/>
        </references>
      </pivotArea>
    </format>
    <format dxfId="241">
      <pivotArea field="-2" type="button" dataOnly="0" labelOnly="1" outline="0" axis="axisRow" fieldPosition="0"/>
    </format>
    <format dxfId="240">
      <pivotArea dataOnly="0" labelOnly="1" fieldPosition="0">
        <references count="1">
          <reference field="2" count="0"/>
        </references>
      </pivotArea>
    </format>
    <format dxfId="239">
      <pivotArea field="-2" type="button" dataOnly="0" labelOnly="1" outline="0" axis="axisRow" fieldPosition="0"/>
    </format>
    <format dxfId="238">
      <pivotArea dataOnly="0" labelOnly="1" fieldPosition="0">
        <references count="1">
          <reference field="2" count="0"/>
        </references>
      </pivotArea>
    </format>
    <format dxfId="237">
      <pivotArea field="-2" type="button" dataOnly="0" labelOnly="1" outline="0" axis="axisRow" fieldPosition="0"/>
    </format>
    <format dxfId="236">
      <pivotArea dataOnly="0" labelOnly="1" fieldPosition="0">
        <references count="1">
          <reference field="2" count="0"/>
        </references>
      </pivotArea>
    </format>
    <format dxfId="235">
      <pivotArea field="-2" type="button" dataOnly="0" labelOnly="1" outline="0" axis="axisRow" fieldPosition="0"/>
    </format>
    <format dxfId="234">
      <pivotArea dataOnly="0" labelOnly="1" fieldPosition="0">
        <references count="1">
          <reference field="2" count="0"/>
        </references>
      </pivotArea>
    </format>
    <format dxfId="233">
      <pivotArea dataOnly="0" labelOnly="1" outline="0" fieldPosition="0">
        <references count="1">
          <reference field="0" count="0"/>
        </references>
      </pivotArea>
    </format>
    <format dxfId="232">
      <pivotArea dataOnly="0" labelOnly="1" outline="0" fieldPosition="0">
        <references count="1">
          <reference field="1" count="0"/>
        </references>
      </pivotArea>
    </format>
    <format dxfId="231">
      <pivotArea dataOnly="0" labelOnly="1" outline="0" fieldPosition="0">
        <references count="1">
          <reference field="7" count="0"/>
        </references>
      </pivotArea>
    </format>
    <format dxfId="230">
      <pivotArea field="0" type="button" dataOnly="0" labelOnly="1" outline="0" axis="axisPage" fieldPosition="0"/>
    </format>
    <format dxfId="229">
      <pivotArea dataOnly="0" labelOnly="1" fieldPosition="0">
        <references count="1">
          <reference field="2" count="0"/>
        </references>
      </pivotArea>
    </format>
    <format dxfId="228">
      <pivotArea field="1" type="button" dataOnly="0" labelOnly="1" outline="0" axis="axisPage" fieldPosition="1"/>
    </format>
    <format dxfId="227">
      <pivotArea field="7" type="button" dataOnly="0" labelOnly="1" outline="0" axis="axisPage" fieldPosition="3"/>
    </format>
    <format dxfId="226">
      <pivotArea field="8" type="button" dataOnly="0" labelOnly="1" outline="0" axis="axisPage" fieldPosition="2"/>
    </format>
  </formats>
  <conditionalFormats count="3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2" count="0" selected="0"/>
          </references>
        </pivotArea>
      </pivotAreas>
    </conditionalFormat>
  </conditionalFormats>
  <pivotHierarchies count="60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_Repo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C2F51B-256E-4AD8-ADE1-80499DBC8237}" name="PivotTable1" cacheId="3" dataOnRows="1" applyNumberFormats="0" applyBorderFormats="0" applyFontFormats="0" applyPatternFormats="0" applyAlignmentFormats="0" applyWidthHeightFormats="1" dataCaption="Metrics" tag="aa77fb18-e144-467e-a944-e589b59396e7" updatedVersion="8" minRefreshableVersion="3" useAutoFormatting="1" subtotalHiddenItems="1" rowGrandTotals="0" itemPrintTitles="1" createdVersion="8" indent="0" outline="1" outlineData="1" multipleFieldFilters="0" rowHeaderCaption="Country" colHeaderCaption="Fiscal Yea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5" name="[dim_product].[division].[All]" cap="All"/>
    <pageField fld="8" hier="1" name="[dim_customer].[customer].[All]" cap="All"/>
    <pageField fld="7" hier="2" name="[dim_customer].[market].[All]" cap="All"/>
    <pageField fld="2" hier="7" name="[Dim_Date].[FY].&amp;[2019]" cap="2019"/>
  </pageFields>
  <dataFields count="4">
    <dataField fld="3" subtotal="count" baseField="2" baseItem="0" numFmtId="165"/>
    <dataField fld="4" subtotal="count" baseField="2" baseItem="0" numFmtId="165"/>
    <dataField fld="5" subtotal="count" baseField="2" baseItem="0" numFmtId="165"/>
    <dataField fld="6" subtotal="count" baseField="0" baseItem="0"/>
  </dataFields>
  <formats count="77">
    <format dxfId="76">
      <pivotArea type="all" dataOnly="0" outline="0" fieldPosition="0"/>
    </format>
    <format dxfId="75">
      <pivotArea type="all" dataOnly="0" outline="0" fieldPosition="0"/>
    </format>
    <format dxfId="74">
      <pivotArea outline="0" collapsedLevelsAreSubtotals="1" fieldPosition="0"/>
    </format>
    <format dxfId="73">
      <pivotArea dataOnly="0" labelOnly="1" grandRow="1" outline="0" fieldPosition="0"/>
    </format>
    <format dxfId="72">
      <pivotArea type="all" dataOnly="0" outline="0" fieldPosition="0"/>
    </format>
    <format dxfId="71">
      <pivotArea outline="0" collapsedLevelsAreSubtotals="1" fieldPosition="0"/>
    </format>
    <format dxfId="70">
      <pivotArea dataOnly="0" labelOnly="1" grandRow="1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outline="0" fieldPosition="0">
        <references count="1">
          <reference field="4294967294" count="1">
            <x v="0"/>
          </reference>
        </references>
      </pivotArea>
    </format>
    <format dxfId="64">
      <pivotArea outline="0" fieldPosition="0">
        <references count="1">
          <reference field="4294967294" count="1">
            <x v="2"/>
          </reference>
        </references>
      </pivotArea>
    </format>
    <format dxfId="63">
      <pivotArea outline="0" fieldPosition="0">
        <references count="1">
          <reference field="4294967294" count="1">
            <x v="1"/>
          </reference>
        </references>
      </pivotArea>
    </format>
    <format dxfId="62">
      <pivotArea collapsedLevelsAreSubtotals="1" fieldPosition="0">
        <references count="1">
          <reference field="4294967294" count="1">
            <x v="3"/>
          </reference>
        </references>
      </pivotArea>
    </format>
    <format dxfId="6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0">
      <pivotArea field="-2" type="button" dataOnly="0" labelOnly="1" outline="0" axis="axisRow" fieldPosition="0"/>
    </format>
    <format dxfId="59">
      <pivotArea dataOnly="0" labelOnly="1" fieldPosition="0">
        <references count="1">
          <reference field="2" count="0"/>
        </references>
      </pivotArea>
    </format>
    <format dxfId="58">
      <pivotArea field="2" type="button" dataOnly="0" labelOnly="1" outline="0" axis="axisPage" fieldPosition="4"/>
    </format>
    <format dxfId="57">
      <pivotArea field="-2" type="button" dataOnly="0" labelOnly="1" outline="0" axis="axisRow" fieldPosition="0"/>
    </format>
    <format dxfId="56">
      <pivotArea dataOnly="0" labelOnly="1" fieldPosition="0">
        <references count="1">
          <reference field="2" count="0"/>
        </references>
      </pivotArea>
    </format>
    <format dxfId="55">
      <pivotArea field="-2" type="button" dataOnly="0" labelOnly="1" outline="0" axis="axisRow" fieldPosition="0"/>
    </format>
    <format dxfId="54">
      <pivotArea dataOnly="0" labelOnly="1" fieldPosition="0">
        <references count="1">
          <reference field="2" count="0"/>
        </references>
      </pivotArea>
    </format>
    <format dxfId="53">
      <pivotArea field="-2" type="button" dataOnly="0" labelOnly="1" outline="0" axis="axisRow" fieldPosition="0"/>
    </format>
    <format dxfId="52">
      <pivotArea dataOnly="0" labelOnly="1" fieldPosition="0">
        <references count="1">
          <reference field="2" count="0"/>
        </references>
      </pivotArea>
    </format>
    <format dxfId="51">
      <pivotArea field="-2" type="button" dataOnly="0" labelOnly="1" outline="0" axis="axisRow" fieldPosition="0"/>
    </format>
    <format dxfId="50">
      <pivotArea dataOnly="0" labelOnly="1" fieldPosition="0">
        <references count="1">
          <reference field="2" count="0"/>
        </references>
      </pivotArea>
    </format>
    <format dxfId="49">
      <pivotArea dataOnly="0" labelOnly="1" fieldPosition="0">
        <references count="1">
          <reference field="2" count="0"/>
        </references>
      </pivotArea>
    </format>
    <format dxfId="48">
      <pivotArea dataOnly="0" labelOnly="1" outline="0" fieldPosition="0">
        <references count="1">
          <reference field="1" count="0"/>
        </references>
      </pivotArea>
    </format>
    <format dxfId="47">
      <pivotArea dataOnly="0" labelOnly="1" outline="0" fieldPosition="0">
        <references count="1">
          <reference field="7" count="0"/>
        </references>
      </pivotArea>
    </format>
    <format dxfId="46">
      <pivotArea field="0" type="button" dataOnly="0" labelOnly="1" outline="0" axis="axisPage" fieldPosition="0"/>
    </format>
    <format dxfId="45">
      <pivotArea dataOnly="0" labelOnly="1" fieldPosition="0">
        <references count="1">
          <reference field="2" count="0"/>
        </references>
      </pivotArea>
    </format>
    <format dxfId="44">
      <pivotArea field="1" type="button" dataOnly="0" labelOnly="1" outline="0" axis="axisPage" fieldPosition="1"/>
    </format>
    <format dxfId="43">
      <pivotArea field="7" type="button" dataOnly="0" labelOnly="1" outline="0" axis="axisPage" fieldPosition="3"/>
    </format>
    <format dxfId="42">
      <pivotArea field="8" type="button" dataOnly="0" labelOnly="1" outline="0" axis="axisPage" fieldPosition="2"/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type="origin" dataOnly="0" labelOnly="1" outline="0" fieldPosition="0"/>
    </format>
    <format dxfId="38">
      <pivotArea field="10" type="button" dataOnly="0" labelOnly="1" outline="0" axis="axisCol" fieldPosition="0"/>
    </format>
    <format dxfId="37">
      <pivotArea field="9" type="button" dataOnly="0" labelOnly="1" outline="0" axis="axisCol" fieldPosition="1"/>
    </format>
    <format dxfId="36">
      <pivotArea type="topRight" dataOnly="0" labelOnly="1" outline="0" fieldPosition="0"/>
    </format>
    <format dxfId="35">
      <pivotArea field="-2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dataOnly="0" labelOnly="1" fieldPosition="0">
        <references count="1">
          <reference field="10" count="0"/>
        </references>
      </pivotArea>
    </format>
    <format dxfId="3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8">
      <pivotArea collapsedLevelsAreSubtotals="1" fieldPosition="0">
        <references count="1">
          <reference field="4294967294" count="1">
            <x v="0"/>
          </reference>
        </references>
      </pivotArea>
    </format>
    <format dxfId="27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26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25">
      <pivotArea dataOnly="0" labelOnly="1" fieldPosition="0">
        <references count="1">
          <reference field="10" count="1">
            <x v="3"/>
          </reference>
        </references>
      </pivotArea>
    </format>
    <format dxfId="24">
      <pivotArea dataOnly="0" labelOnly="1" outline="0" fieldPosition="0">
        <references count="1">
          <reference field="0" count="0"/>
        </references>
      </pivotArea>
    </format>
    <format dxfId="23">
      <pivotArea collapsedLevelsAreSubtotals="1" fieldPosition="0">
        <references count="1">
          <reference field="4294967294" count="1">
            <x v="2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type="origin" dataOnly="0" labelOnly="1" outline="0" fieldPosition="0"/>
    </format>
    <format dxfId="18">
      <pivotArea field="10" type="button" dataOnly="0" labelOnly="1" outline="0" axis="axisCol" fieldPosition="0"/>
    </format>
    <format dxfId="17">
      <pivotArea field="9" type="button" dataOnly="0" labelOnly="1" outline="0" axis="axisCol" fieldPosition="1"/>
    </format>
    <format dxfId="16">
      <pivotArea type="topRight" dataOnly="0" labelOnly="1" outline="0" fieldPosition="0"/>
    </format>
    <format dxfId="15">
      <pivotArea field="-2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dataOnly="0" labelOnly="1" fieldPosition="0">
        <references count="1">
          <reference field="10" count="0"/>
        </references>
      </pivotArea>
    </format>
    <format dxfId="12">
      <pivotArea dataOnly="0" labelOnly="1" grandCol="1" outline="0" fieldPosition="0"/>
    </format>
    <format dxfId="1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7">
      <pivotArea collapsedLevelsAreSubtotals="1" fieldPosition="0">
        <references count="1">
          <reference field="4294967294" count="1">
            <x v="2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">
      <pivotArea field="-2" type="button" dataOnly="0" labelOnly="1" outline="0" axis="axisRow" fieldPosition="0"/>
    </format>
    <format dxfId="4">
      <pivotArea dataOnly="0" labelOnly="1" grandCol="1" outline="0" offset="IV256" fieldPosition="0"/>
    </format>
    <format dxfId="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scope="field" priority="2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2" count="0" selected="0"/>
          </references>
        </pivotArea>
      </pivotAreas>
    </conditionalFormat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7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60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_Repo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620E27-D3AA-48A0-9CF1-DC40EB8D539B}" name="PivotTable6" cacheId="5" dataOnRows="1" applyNumberFormats="0" applyBorderFormats="0" applyFontFormats="0" applyPatternFormats="0" applyAlignmentFormats="0" applyWidthHeightFormats="1" dataCaption="Metrics" tag="ddbf8f9d-f508-4963-9a98-9e4ad7c70104" updatedVersion="8" minRefreshableVersion="3" useAutoFormatting="1" subtotalHiddenItems="1" rowGrandTotals="0" itemPrintTitles="1" createdVersion="8" indent="0" outline="1" outlineData="1" multipleFieldFilters="0" rowHeaderCaption="Country" colHeaderCaption="Fiscal Years">
  <location ref="B41:O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5" name="[dim_product].[division].[All]" cap="All"/>
    <pageField fld="8" hier="1" name="[dim_customer].[customer].[All]" cap="All"/>
    <pageField fld="7" hier="2" name="[dim_customer].[market].[All]" cap="All"/>
    <pageField fld="2" hier="7" name="[Dim_Date].[FY].&amp;[2021]" cap="2021"/>
  </pageFields>
  <dataFields count="4">
    <dataField fld="3" subtotal="count" baseField="2" baseItem="0" numFmtId="165"/>
    <dataField fld="4" subtotal="count" baseField="2" baseItem="0" numFmtId="165"/>
    <dataField fld="5" subtotal="count" baseField="2" baseItem="0" numFmtId="165"/>
    <dataField fld="6" subtotal="count" baseField="0" baseItem="0"/>
  </dataFields>
  <formats count="74">
    <format dxfId="150">
      <pivotArea type="all" dataOnly="0" outline="0" fieldPosition="0"/>
    </format>
    <format dxfId="149">
      <pivotArea type="all" dataOnly="0" outline="0" fieldPosition="0"/>
    </format>
    <format dxfId="148">
      <pivotArea outline="0" collapsedLevelsAreSubtotals="1" fieldPosition="0"/>
    </format>
    <format dxfId="147">
      <pivotArea dataOnly="0" labelOnly="1" grandRow="1" outline="0" fieldPosition="0"/>
    </format>
    <format dxfId="146">
      <pivotArea type="all" dataOnly="0" outline="0" fieldPosition="0"/>
    </format>
    <format dxfId="145">
      <pivotArea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grandRow="1" outline="0" collapsedLevelsAreSubtotals="1" fieldPosition="0"/>
    </format>
    <format dxfId="140">
      <pivotArea dataOnly="0" labelOnly="1" grandRow="1" outline="0" fieldPosition="0"/>
    </format>
    <format dxfId="139">
      <pivotArea outline="0" fieldPosition="0">
        <references count="1">
          <reference field="4294967294" count="1">
            <x v="0"/>
          </reference>
        </references>
      </pivotArea>
    </format>
    <format dxfId="138">
      <pivotArea outline="0" fieldPosition="0">
        <references count="1">
          <reference field="4294967294" count="1">
            <x v="2"/>
          </reference>
        </references>
      </pivotArea>
    </format>
    <format dxfId="137">
      <pivotArea outline="0" fieldPosition="0">
        <references count="1">
          <reference field="4294967294" count="1">
            <x v="1"/>
          </reference>
        </references>
      </pivotArea>
    </format>
    <format dxfId="136">
      <pivotArea collapsedLevelsAreSubtotals="1" fieldPosition="0">
        <references count="1">
          <reference field="4294967294" count="1">
            <x v="3"/>
          </reference>
        </references>
      </pivotArea>
    </format>
    <format dxfId="13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4">
      <pivotArea field="-2" type="button" dataOnly="0" labelOnly="1" outline="0" axis="axisRow" fieldPosition="0"/>
    </format>
    <format dxfId="133">
      <pivotArea dataOnly="0" labelOnly="1" fieldPosition="0">
        <references count="1">
          <reference field="2" count="0"/>
        </references>
      </pivotArea>
    </format>
    <format dxfId="132">
      <pivotArea field="2" type="button" dataOnly="0" labelOnly="1" outline="0" axis="axisPage" fieldPosition="4"/>
    </format>
    <format dxfId="131">
      <pivotArea field="-2" type="button" dataOnly="0" labelOnly="1" outline="0" axis="axisRow" fieldPosition="0"/>
    </format>
    <format dxfId="130">
      <pivotArea dataOnly="0" labelOnly="1" fieldPosition="0">
        <references count="1">
          <reference field="2" count="0"/>
        </references>
      </pivotArea>
    </format>
    <format dxfId="129">
      <pivotArea field="-2" type="button" dataOnly="0" labelOnly="1" outline="0" axis="axisRow" fieldPosition="0"/>
    </format>
    <format dxfId="128">
      <pivotArea dataOnly="0" labelOnly="1" fieldPosition="0">
        <references count="1">
          <reference field="2" count="0"/>
        </references>
      </pivotArea>
    </format>
    <format dxfId="127">
      <pivotArea field="-2" type="button" dataOnly="0" labelOnly="1" outline="0" axis="axisRow" fieldPosition="0"/>
    </format>
    <format dxfId="126">
      <pivotArea dataOnly="0" labelOnly="1" fieldPosition="0">
        <references count="1">
          <reference field="2" count="0"/>
        </references>
      </pivotArea>
    </format>
    <format dxfId="125">
      <pivotArea field="-2" type="button" dataOnly="0" labelOnly="1" outline="0" axis="axisRow" fieldPosition="0"/>
    </format>
    <format dxfId="124">
      <pivotArea dataOnly="0" labelOnly="1" fieldPosition="0">
        <references count="1">
          <reference field="2" count="0"/>
        </references>
      </pivotArea>
    </format>
    <format dxfId="123">
      <pivotArea dataOnly="0" labelOnly="1" fieldPosition="0">
        <references count="1">
          <reference field="2" count="0"/>
        </references>
      </pivotArea>
    </format>
    <format dxfId="122">
      <pivotArea dataOnly="0" labelOnly="1" outline="0" fieldPosition="0">
        <references count="1">
          <reference field="0" count="0"/>
        </references>
      </pivotArea>
    </format>
    <format dxfId="121">
      <pivotArea dataOnly="0" labelOnly="1" outline="0" fieldPosition="0">
        <references count="1">
          <reference field="1" count="0"/>
        </references>
      </pivotArea>
    </format>
    <format dxfId="120">
      <pivotArea dataOnly="0" labelOnly="1" outline="0" fieldPosition="0">
        <references count="1">
          <reference field="7" count="0"/>
        </references>
      </pivotArea>
    </format>
    <format dxfId="119">
      <pivotArea field="0" type="button" dataOnly="0" labelOnly="1" outline="0" axis="axisPage" fieldPosition="0"/>
    </format>
    <format dxfId="118">
      <pivotArea dataOnly="0" labelOnly="1" fieldPosition="0">
        <references count="1">
          <reference field="2" count="0"/>
        </references>
      </pivotArea>
    </format>
    <format dxfId="117">
      <pivotArea field="1" type="button" dataOnly="0" labelOnly="1" outline="0" axis="axisPage" fieldPosition="1"/>
    </format>
    <format dxfId="116">
      <pivotArea field="7" type="button" dataOnly="0" labelOnly="1" outline="0" axis="axisPage" fieldPosition="3"/>
    </format>
    <format dxfId="115">
      <pivotArea field="8" type="button" dataOnly="0" labelOnly="1" outline="0" axis="axisPage" fieldPosition="2"/>
    </format>
    <format dxfId="114">
      <pivotArea type="all" dataOnly="0" outline="0" fieldPosition="0"/>
    </format>
    <format dxfId="113">
      <pivotArea outline="0" collapsedLevelsAreSubtotals="1" fieldPosition="0"/>
    </format>
    <format dxfId="112">
      <pivotArea type="origin" dataOnly="0" labelOnly="1" outline="0" fieldPosition="0"/>
    </format>
    <format dxfId="111">
      <pivotArea field="10" type="button" dataOnly="0" labelOnly="1" outline="0" axis="axisCol" fieldPosition="0"/>
    </format>
    <format dxfId="110">
      <pivotArea field="9" type="button" dataOnly="0" labelOnly="1" outline="0" axis="axisCol" fieldPosition="1"/>
    </format>
    <format dxfId="109">
      <pivotArea type="topRight" dataOnly="0" labelOnly="1" outline="0" fieldPosition="0"/>
    </format>
    <format dxfId="108">
      <pivotArea field="-2" type="button" dataOnly="0" labelOnly="1" outline="0" axis="axisRow" fieldPosition="0"/>
    </format>
    <format dxfId="1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dataOnly="0" labelOnly="1" fieldPosition="0">
        <references count="1">
          <reference field="10" count="0"/>
        </references>
      </pivotArea>
    </format>
    <format dxfId="10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0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0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01">
      <pivotArea collapsedLevelsAreSubtotals="1" fieldPosition="0">
        <references count="1">
          <reference field="4294967294" count="1">
            <x v="0"/>
          </reference>
        </references>
      </pivotArea>
    </format>
    <format dxfId="100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99">
      <pivotArea dataOnly="0" labelOnly="1" fieldPosition="0">
        <references count="1">
          <reference field="10" count="0"/>
        </references>
      </pivotArea>
    </format>
    <format dxfId="98">
      <pivotArea type="all" dataOnly="0" outline="0" fieldPosition="0"/>
    </format>
    <format dxfId="97">
      <pivotArea outline="0" collapsedLevelsAreSubtotals="1" fieldPosition="0"/>
    </format>
    <format dxfId="96">
      <pivotArea type="origin" dataOnly="0" labelOnly="1" outline="0" fieldPosition="0"/>
    </format>
    <format dxfId="95">
      <pivotArea field="10" type="button" dataOnly="0" labelOnly="1" outline="0" axis="axisCol" fieldPosition="0"/>
    </format>
    <format dxfId="94">
      <pivotArea field="9" type="button" dataOnly="0" labelOnly="1" outline="0" axis="axisCol" fieldPosition="1"/>
    </format>
    <format dxfId="93">
      <pivotArea type="topRight" dataOnly="0" labelOnly="1" outline="0" fieldPosition="0"/>
    </format>
    <format dxfId="92">
      <pivotArea field="-2" type="button" dataOnly="0" labelOnly="1" outline="0" axis="axisRow" fieldPosition="0"/>
    </format>
    <format dxfId="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0">
      <pivotArea dataOnly="0" labelOnly="1" fieldPosition="0">
        <references count="1">
          <reference field="10" count="0"/>
        </references>
      </pivotArea>
    </format>
    <format dxfId="89">
      <pivotArea dataOnly="0" labelOnly="1" grandCol="1" outline="0" fieldPosition="0"/>
    </format>
    <format dxfId="8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8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8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8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84">
      <pivotArea collapsedLevelsAreSubtotals="1" fieldPosition="0">
        <references count="1">
          <reference field="4294967294" count="1">
            <x v="2"/>
          </reference>
        </references>
      </pivotArea>
    </format>
    <format dxfId="8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82">
      <pivotArea field="-2" type="button" dataOnly="0" labelOnly="1" outline="0" axis="axisRow" fieldPosition="0"/>
    </format>
    <format dxfId="81">
      <pivotArea dataOnly="0" labelOnly="1" grandCol="1" outline="0" offset="IV256" fieldPosition="0"/>
    </format>
    <format dxfId="8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7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7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7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2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60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_Repo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57C382-8A08-4F6D-92B1-011B6DA0E8E1}" name="PivotTable5" cacheId="4" dataOnRows="1" applyNumberFormats="0" applyBorderFormats="0" applyFontFormats="0" applyPatternFormats="0" applyAlignmentFormats="0" applyWidthHeightFormats="1" dataCaption="Metrics" tag="fa2306dc-50e9-4db8-9c55-7988ad3ea060" updatedVersion="8" minRefreshableVersion="3" useAutoFormatting="1" subtotalHiddenItems="1" rowGrandTotals="0" itemPrintTitles="1" createdVersion="8" indent="0" outline="1" outlineData="1" multipleFieldFilters="0" rowHeaderCaption="Country" colHeaderCaption="Fiscal Years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5" name="[dim_product].[division].[All]" cap="All"/>
    <pageField fld="8" hier="1" name="[dim_customer].[customer].[All]" cap="All"/>
    <pageField fld="7" hier="2" name="[dim_customer].[market].[All]" cap="All"/>
    <pageField fld="2" hier="7" name="[Dim_Date].[FY].&amp;[2020]" cap="2020"/>
  </pageFields>
  <dataFields count="4">
    <dataField fld="3" subtotal="count" baseField="2" baseItem="0" numFmtId="165"/>
    <dataField fld="4" subtotal="count" baseField="2" baseItem="0" numFmtId="165"/>
    <dataField fld="5" subtotal="count" baseField="2" baseItem="0" numFmtId="165"/>
    <dataField fld="6" subtotal="count" baseField="0" baseItem="0"/>
  </dataFields>
  <formats count="75">
    <format dxfId="225">
      <pivotArea type="all" dataOnly="0" outline="0" fieldPosition="0"/>
    </format>
    <format dxfId="224">
      <pivotArea type="all" dataOnly="0" outline="0" fieldPosition="0"/>
    </format>
    <format dxfId="223">
      <pivotArea outline="0" collapsedLevelsAreSubtotals="1" fieldPosition="0"/>
    </format>
    <format dxfId="222">
      <pivotArea dataOnly="0" labelOnly="1" grandRow="1" outline="0" fieldPosition="0"/>
    </format>
    <format dxfId="221">
      <pivotArea type="all" dataOnly="0" outline="0" fieldPosition="0"/>
    </format>
    <format dxfId="220">
      <pivotArea outline="0" collapsedLevelsAreSubtotals="1" fieldPosition="0"/>
    </format>
    <format dxfId="219">
      <pivotArea dataOnly="0" labelOnly="1" grandRow="1" outline="0" fieldPosition="0"/>
    </format>
    <format dxfId="218">
      <pivotArea grandRow="1" outline="0" collapsedLevelsAreSubtotals="1" fieldPosition="0"/>
    </format>
    <format dxfId="217">
      <pivotArea dataOnly="0" labelOnly="1" grandRow="1" outline="0" fieldPosition="0"/>
    </format>
    <format dxfId="216">
      <pivotArea grandRow="1" outline="0" collapsedLevelsAreSubtotals="1" fieldPosition="0"/>
    </format>
    <format dxfId="215">
      <pivotArea dataOnly="0" labelOnly="1" grandRow="1" outline="0" fieldPosition="0"/>
    </format>
    <format dxfId="214">
      <pivotArea outline="0" fieldPosition="0">
        <references count="1">
          <reference field="4294967294" count="1">
            <x v="0"/>
          </reference>
        </references>
      </pivotArea>
    </format>
    <format dxfId="213">
      <pivotArea outline="0" fieldPosition="0">
        <references count="1">
          <reference field="4294967294" count="1">
            <x v="2"/>
          </reference>
        </references>
      </pivotArea>
    </format>
    <format dxfId="212">
      <pivotArea outline="0" fieldPosition="0">
        <references count="1">
          <reference field="4294967294" count="1">
            <x v="1"/>
          </reference>
        </references>
      </pivotArea>
    </format>
    <format dxfId="211">
      <pivotArea collapsedLevelsAreSubtotals="1" fieldPosition="0">
        <references count="1">
          <reference field="4294967294" count="1">
            <x v="3"/>
          </reference>
        </references>
      </pivotArea>
    </format>
    <format dxfId="2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9">
      <pivotArea field="-2" type="button" dataOnly="0" labelOnly="1" outline="0" axis="axisRow" fieldPosition="0"/>
    </format>
    <format dxfId="208">
      <pivotArea dataOnly="0" labelOnly="1" fieldPosition="0">
        <references count="1">
          <reference field="2" count="0"/>
        </references>
      </pivotArea>
    </format>
    <format dxfId="207">
      <pivotArea field="2" type="button" dataOnly="0" labelOnly="1" outline="0" axis="axisPage" fieldPosition="4"/>
    </format>
    <format dxfId="206">
      <pivotArea field="-2" type="button" dataOnly="0" labelOnly="1" outline="0" axis="axisRow" fieldPosition="0"/>
    </format>
    <format dxfId="205">
      <pivotArea dataOnly="0" labelOnly="1" fieldPosition="0">
        <references count="1">
          <reference field="2" count="0"/>
        </references>
      </pivotArea>
    </format>
    <format dxfId="204">
      <pivotArea field="-2" type="button" dataOnly="0" labelOnly="1" outline="0" axis="axisRow" fieldPosition="0"/>
    </format>
    <format dxfId="203">
      <pivotArea dataOnly="0" labelOnly="1" fieldPosition="0">
        <references count="1">
          <reference field="2" count="0"/>
        </references>
      </pivotArea>
    </format>
    <format dxfId="202">
      <pivotArea field="-2" type="button" dataOnly="0" labelOnly="1" outline="0" axis="axisRow" fieldPosition="0"/>
    </format>
    <format dxfId="201">
      <pivotArea dataOnly="0" labelOnly="1" fieldPosition="0">
        <references count="1">
          <reference field="2" count="0"/>
        </references>
      </pivotArea>
    </format>
    <format dxfId="200">
      <pivotArea field="-2" type="button" dataOnly="0" labelOnly="1" outline="0" axis="axisRow" fieldPosition="0"/>
    </format>
    <format dxfId="199">
      <pivotArea dataOnly="0" labelOnly="1" fieldPosition="0">
        <references count="1">
          <reference field="2" count="0"/>
        </references>
      </pivotArea>
    </format>
    <format dxfId="198">
      <pivotArea dataOnly="0" labelOnly="1" fieldPosition="0">
        <references count="1">
          <reference field="2" count="0"/>
        </references>
      </pivotArea>
    </format>
    <format dxfId="197">
      <pivotArea dataOnly="0" labelOnly="1" outline="0" fieldPosition="0">
        <references count="1">
          <reference field="0" count="0"/>
        </references>
      </pivotArea>
    </format>
    <format dxfId="196">
      <pivotArea dataOnly="0" labelOnly="1" outline="0" fieldPosition="0">
        <references count="1">
          <reference field="1" count="0"/>
        </references>
      </pivotArea>
    </format>
    <format dxfId="195">
      <pivotArea dataOnly="0" labelOnly="1" outline="0" fieldPosition="0">
        <references count="1">
          <reference field="7" count="0"/>
        </references>
      </pivotArea>
    </format>
    <format dxfId="194">
      <pivotArea field="0" type="button" dataOnly="0" labelOnly="1" outline="0" axis="axisPage" fieldPosition="0"/>
    </format>
    <format dxfId="193">
      <pivotArea dataOnly="0" labelOnly="1" fieldPosition="0">
        <references count="1">
          <reference field="2" count="0"/>
        </references>
      </pivotArea>
    </format>
    <format dxfId="192">
      <pivotArea field="1" type="button" dataOnly="0" labelOnly="1" outline="0" axis="axisPage" fieldPosition="1"/>
    </format>
    <format dxfId="191">
      <pivotArea field="7" type="button" dataOnly="0" labelOnly="1" outline="0" axis="axisPage" fieldPosition="3"/>
    </format>
    <format dxfId="190">
      <pivotArea field="8" type="button" dataOnly="0" labelOnly="1" outline="0" axis="axisPage" fieldPosition="2"/>
    </format>
    <format dxfId="189">
      <pivotArea type="all" dataOnly="0" outline="0" fieldPosition="0"/>
    </format>
    <format dxfId="188">
      <pivotArea outline="0" collapsedLevelsAreSubtotals="1" fieldPosition="0"/>
    </format>
    <format dxfId="187">
      <pivotArea type="origin" dataOnly="0" labelOnly="1" outline="0" fieldPosition="0"/>
    </format>
    <format dxfId="186">
      <pivotArea field="10" type="button" dataOnly="0" labelOnly="1" outline="0" axis="axisCol" fieldPosition="0"/>
    </format>
    <format dxfId="185">
      <pivotArea field="9" type="button" dataOnly="0" labelOnly="1" outline="0" axis="axisCol" fieldPosition="1"/>
    </format>
    <format dxfId="184">
      <pivotArea type="topRight" dataOnly="0" labelOnly="1" outline="0" fieldPosition="0"/>
    </format>
    <format dxfId="183">
      <pivotArea field="-2" type="button" dataOnly="0" labelOnly="1" outline="0" axis="axisRow" fieldPosition="0"/>
    </format>
    <format dxfId="1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1">
      <pivotArea dataOnly="0" labelOnly="1" fieldPosition="0">
        <references count="1">
          <reference field="10" count="0"/>
        </references>
      </pivotArea>
    </format>
    <format dxfId="18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7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7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7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76">
      <pivotArea collapsedLevelsAreSubtotals="1" fieldPosition="0">
        <references count="1">
          <reference field="4294967294" count="1">
            <x v="0"/>
          </reference>
        </references>
      </pivotArea>
    </format>
    <format dxfId="175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174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173">
      <pivotArea dataOnly="0" labelOnly="1" fieldPosition="0">
        <references count="1">
          <reference field="10" count="1">
            <x v="3"/>
          </reference>
        </references>
      </pivotArea>
    </format>
    <format dxfId="172">
      <pivotArea type="all" dataOnly="0" outline="0" fieldPosition="0"/>
    </format>
    <format dxfId="171">
      <pivotArea outline="0" collapsedLevelsAreSubtotals="1" fieldPosition="0"/>
    </format>
    <format dxfId="170">
      <pivotArea type="origin" dataOnly="0" labelOnly="1" outline="0" fieldPosition="0"/>
    </format>
    <format dxfId="169">
      <pivotArea field="10" type="button" dataOnly="0" labelOnly="1" outline="0" axis="axisCol" fieldPosition="0"/>
    </format>
    <format dxfId="168">
      <pivotArea field="9" type="button" dataOnly="0" labelOnly="1" outline="0" axis="axisCol" fieldPosition="1"/>
    </format>
    <format dxfId="167">
      <pivotArea type="topRight" dataOnly="0" labelOnly="1" outline="0" fieldPosition="0"/>
    </format>
    <format dxfId="166">
      <pivotArea field="-2" type="button" dataOnly="0" labelOnly="1" outline="0" axis="axisRow" fieldPosition="0"/>
    </format>
    <format dxfId="1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4">
      <pivotArea dataOnly="0" labelOnly="1" fieldPosition="0">
        <references count="1">
          <reference field="10" count="0"/>
        </references>
      </pivotArea>
    </format>
    <format dxfId="163">
      <pivotArea dataOnly="0" labelOnly="1" grandCol="1" outline="0" fieldPosition="0"/>
    </format>
    <format dxfId="16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6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6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5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58">
      <pivotArea collapsedLevelsAreSubtotals="1" fieldPosition="0">
        <references count="1">
          <reference field="4294967294" count="1">
            <x v="2"/>
          </reference>
        </references>
      </pivotArea>
    </format>
    <format dxfId="15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6">
      <pivotArea field="-2" type="button" dataOnly="0" labelOnly="1" outline="0" axis="axisRow" fieldPosition="0"/>
    </format>
    <format dxfId="155">
      <pivotArea dataOnly="0" labelOnly="1" grandCol="1" outline="0" offset="IV256" fieldPosition="0"/>
    </format>
    <format dxfId="15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5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5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5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2" count="0" selected="0"/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1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60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_Repo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Integral">
  <a:themeElements>
    <a:clrScheme name="Integral">
      <a:dk1>
        <a:sysClr val="windowText" lastClr="000000"/>
      </a:dk1>
      <a:lt1>
        <a:sysClr val="window" lastClr="FFFFFF"/>
      </a:lt1>
      <a:dk2>
        <a:srgbClr val="335B74"/>
      </a:dk2>
      <a:lt2>
        <a:srgbClr val="DFE3E5"/>
      </a:lt2>
      <a:accent1>
        <a:srgbClr val="1CADE4"/>
      </a:accent1>
      <a:accent2>
        <a:srgbClr val="2683C6"/>
      </a:accent2>
      <a:accent3>
        <a:srgbClr val="27CED7"/>
      </a:accent3>
      <a:accent4>
        <a:srgbClr val="42BA97"/>
      </a:accent4>
      <a:accent5>
        <a:srgbClr val="3E8853"/>
      </a:accent5>
      <a:accent6>
        <a:srgbClr val="62A39F"/>
      </a:accent6>
      <a:hlink>
        <a:srgbClr val="6B9F25"/>
      </a:hlink>
      <a:folHlink>
        <a:srgbClr val="B26B02"/>
      </a:folHlink>
    </a:clrScheme>
    <a:fontScheme name="Integral">
      <a:majorFont>
        <a:latin typeface="Tw Cen MT Condensed" panose="020B0606020104020203"/>
        <a:ea typeface=""/>
        <a:cs typeface=""/>
        <a:font script="Grek" typeface="Calibri"/>
        <a:font script="Cyrl" typeface="Calibri"/>
        <a:font script="Jpan" typeface="メイリオ"/>
        <a:font script="Hang" typeface="HY얕은샘물M"/>
        <a:font script="Hans" typeface="华文仿宋"/>
        <a:font script="Hant" typeface="微軟正黑體"/>
        <a:font script="Arab" typeface="Arial"/>
        <a:font script="Hebr" typeface="Levenim MT"/>
        <a:font script="Thai" typeface="Frees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ajorFont>
      <a:minorFont>
        <a:latin typeface="Tw Cen MT" panose="020B0602020104020603"/>
        <a:ea typeface=""/>
        <a:cs typeface=""/>
        <a:font script="Grek" typeface="Calibri"/>
        <a:font script="Cyrl" typeface="Calibri"/>
        <a:font script="Jpan" typeface="メイリオ"/>
        <a:font script="Hang" typeface="HY얕은샘물M"/>
        <a:font script="Hans" typeface="华文仿宋"/>
        <a:font script="Hant" typeface="微軟正黑體"/>
        <a:font script="Arab" typeface="Arial"/>
        <a:font script="Hebr" typeface="Levenim MT"/>
        <a:font script="Thai" typeface="Frees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inorFont>
    </a:fontScheme>
    <a:fmtScheme name="Integral">
      <a:fillStyleLst>
        <a:solidFill>
          <a:schemeClr val="phClr"/>
        </a:solidFill>
        <a:gradFill rotWithShape="1">
          <a:gsLst>
            <a:gs pos="0">
              <a:schemeClr val="phClr">
                <a:tint val="83000"/>
                <a:satMod val="100000"/>
                <a:lumMod val="100000"/>
              </a:schemeClr>
            </a:gs>
            <a:gs pos="100000">
              <a:schemeClr val="phClr">
                <a:tint val="61000"/>
                <a:satMod val="150000"/>
                <a:lumMod val="100000"/>
              </a:schemeClr>
            </a:gs>
          </a:gsLst>
          <a:path path="circle">
            <a:fillToRect l="100000" t="100000" r="100000" b="100000"/>
          </a:path>
        </a:gradFill>
        <a:gradFill rotWithShape="1">
          <a:gsLst>
            <a:gs pos="0">
              <a:schemeClr val="phClr">
                <a:tint val="100000"/>
                <a:shade val="85000"/>
                <a:satMod val="100000"/>
                <a:lumMod val="100000"/>
              </a:schemeClr>
            </a:gs>
            <a:gs pos="100000">
              <a:schemeClr val="phClr">
                <a:tint val="90000"/>
                <a:shade val="100000"/>
                <a:satMod val="150000"/>
                <a:lumMod val="100000"/>
              </a:schemeClr>
            </a:gs>
          </a:gsLst>
          <a:path path="circle">
            <a:fillToRect l="100000" t="100000" r="100000" b="100000"/>
          </a:path>
        </a:gradFill>
      </a:fillStyleLst>
      <a:lnStyleLst>
        <a:ln w="9525" cap="flat" cmpd="sng" algn="ctr">
          <a:solidFill>
            <a:schemeClr val="phClr"/>
          </a:solidFill>
          <a:prstDash val="solid"/>
        </a:ln>
        <a:ln w="15875" cap="flat" cmpd="sng" algn="ctr">
          <a:solidFill>
            <a:schemeClr val="phClr"/>
          </a:solidFill>
          <a:prstDash val="solid"/>
        </a:ln>
        <a:ln w="1905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outerShdw blurRad="50800" dist="12700" dir="5400000" algn="ctr" rotWithShape="0">
              <a:srgbClr val="000000">
                <a:alpha val="50000"/>
              </a:srgbClr>
            </a:outerShdw>
          </a:effectLst>
        </a:effectStyle>
        <a:effectStyle>
          <a:effectLst>
            <a:outerShdw blurRad="76200" dist="25400" dir="5400000" algn="ctr" rotWithShape="0">
              <a:srgbClr val="000000">
                <a:alpha val="60000"/>
              </a:srgbClr>
            </a:outerShdw>
          </a:effectLst>
          <a:scene3d>
            <a:camera prst="orthographicFront">
              <a:rot lat="0" lon="0" rev="0"/>
            </a:camera>
            <a:lightRig rig="flat" dir="t">
              <a:rot lat="0" lon="0" rev="3600000"/>
            </a:lightRig>
          </a:scene3d>
          <a:sp3d contourW="12700" prstMaterial="flat">
            <a:bevelT w="38100" h="44450" prst="angle"/>
            <a:contourClr>
              <a:schemeClr val="phClr">
                <a:shade val="35000"/>
                <a:satMod val="16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hade val="85000"/>
            <a:satMod val="125000"/>
          </a:schemeClr>
        </a:solidFill>
        <a:blipFill rotWithShape="1">
          <a:blip xmlns:r="http://schemas.openxmlformats.org/officeDocument/2006/relationships" r:embed="rId1">
            <a:duotone>
              <a:schemeClr val="phClr">
                <a:tint val="95000"/>
                <a:shade val="74000"/>
                <a:satMod val="230000"/>
              </a:schemeClr>
              <a:schemeClr val="phClr">
                <a:tint val="92000"/>
                <a:shade val="69000"/>
                <a:satMod val="250000"/>
              </a:schemeClr>
            </a:duotone>
          </a:blip>
          <a:tile tx="0" ty="0" sx="40000" sy="40000" flip="none" algn="tl"/>
        </a:blip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Integral" id="{3577F8C9-A904-41D8-97D2-FD898F53F20E}" vid="{682D6EBE-8D36-4FF2-9DB3-F3D8D7B6715D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DBD6-3C9F-44FD-8922-BB6AA8E92D3C}">
  <dimension ref="A1"/>
  <sheetViews>
    <sheetView workbookViewId="0">
      <selection sqref="A1:E799963"/>
    </sheetView>
  </sheetViews>
  <sheetFormatPr defaultRowHeight="13.8" x14ac:dyDescent="0.25"/>
  <cols>
    <col min="1" max="1" width="15.3984375" customWidth="1"/>
    <col min="2" max="2" width="13.5" bestFit="1" customWidth="1"/>
    <col min="3" max="3" width="14.69921875" bestFit="1" customWidth="1"/>
    <col min="4" max="4" width="5.59765625" bestFit="1" customWidth="1"/>
    <col min="5" max="5" width="16.8984375" bestFit="1" customWidth="1"/>
  </cols>
  <sheetData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B5A87B-25D4-474B-811E-803835D9002D}">
  <sheetPr>
    <pageSetUpPr fitToPage="1"/>
  </sheetPr>
  <dimension ref="B2:G76"/>
  <sheetViews>
    <sheetView showGridLines="0" zoomScaleNormal="100" zoomScalePageLayoutView="115" workbookViewId="0">
      <selection activeCell="E67" sqref="E67"/>
    </sheetView>
  </sheetViews>
  <sheetFormatPr defaultRowHeight="13.8" x14ac:dyDescent="0.25"/>
  <cols>
    <col min="1" max="1" width="8"/>
    <col min="2" max="2" width="22.19921875" bestFit="1" customWidth="1"/>
    <col min="3" max="3" width="9.09765625" bestFit="1" customWidth="1"/>
    <col min="4" max="4" width="7.19921875" bestFit="1" customWidth="1"/>
    <col min="5" max="6" width="8.3984375" bestFit="1" customWidth="1"/>
    <col min="7" max="7" width="9" bestFit="1" customWidth="1"/>
    <col min="8" max="8" width="13" customWidth="1"/>
  </cols>
  <sheetData>
    <row r="2" spans="2:7" ht="14.4" x14ac:dyDescent="0.3">
      <c r="B2" s="3" t="s">
        <v>117</v>
      </c>
    </row>
    <row r="4" spans="2:7" ht="14.4" x14ac:dyDescent="0.3">
      <c r="B4" s="37" t="s">
        <v>72</v>
      </c>
      <c r="C4" s="22" t="s" vm="1">
        <v>73</v>
      </c>
      <c r="E4" s="3" t="s">
        <v>1</v>
      </c>
      <c r="F4" s="3"/>
      <c r="G4" s="4"/>
    </row>
    <row r="5" spans="2:7" ht="14.4" x14ac:dyDescent="0.3">
      <c r="B5" s="37" t="s">
        <v>75</v>
      </c>
      <c r="C5" s="22" t="s" vm="3">
        <v>73</v>
      </c>
      <c r="E5" s="3" t="s">
        <v>80</v>
      </c>
      <c r="F5" s="3"/>
      <c r="G5" s="4"/>
    </row>
    <row r="6" spans="2:7" ht="14.4" x14ac:dyDescent="0.3">
      <c r="B6" s="52" t="s">
        <v>74</v>
      </c>
      <c r="C6" s="53" t="s" vm="2">
        <v>73</v>
      </c>
      <c r="E6" s="22" t="s">
        <v>81</v>
      </c>
    </row>
    <row r="8" spans="2:7" ht="14.4" x14ac:dyDescent="0.3">
      <c r="B8" s="40" t="s">
        <v>3</v>
      </c>
      <c r="C8" s="39" t="s">
        <v>2</v>
      </c>
      <c r="D8" s="39" t="s">
        <v>77</v>
      </c>
      <c r="E8" s="39" t="s">
        <v>78</v>
      </c>
      <c r="F8" s="39" t="s">
        <v>79</v>
      </c>
      <c r="G8" s="5" t="s">
        <v>76</v>
      </c>
    </row>
    <row r="9" spans="2:7" ht="14.4" x14ac:dyDescent="0.3">
      <c r="B9" s="47" t="s">
        <v>4</v>
      </c>
      <c r="C9" s="9">
        <v>15234493.800000001</v>
      </c>
      <c r="D9" s="10">
        <v>1421158.96</v>
      </c>
      <c r="E9" s="10">
        <v>2889321.88</v>
      </c>
      <c r="F9" s="11">
        <v>10924012.960000001</v>
      </c>
      <c r="G9" s="46">
        <v>3.7808224260565946</v>
      </c>
    </row>
    <row r="10" spans="2:7" ht="14.4" x14ac:dyDescent="0.3">
      <c r="B10" s="12" t="s">
        <v>5</v>
      </c>
      <c r="C10" s="13">
        <v>968209.72</v>
      </c>
      <c r="D10" s="14"/>
      <c r="E10" s="14">
        <v>162534.09</v>
      </c>
      <c r="F10" s="15">
        <v>805675.63</v>
      </c>
      <c r="G10" s="16">
        <v>4.956963982140608</v>
      </c>
    </row>
    <row r="11" spans="2:7" ht="14.4" x14ac:dyDescent="0.3">
      <c r="B11" s="12" t="s">
        <v>6</v>
      </c>
      <c r="C11" s="13">
        <v>131765718.39</v>
      </c>
      <c r="D11" s="14">
        <v>12169170.460000001</v>
      </c>
      <c r="E11" s="14">
        <v>37506624.100000001</v>
      </c>
      <c r="F11" s="15">
        <v>82089923.829999998</v>
      </c>
      <c r="G11" s="16">
        <v>2.1886780215444661</v>
      </c>
    </row>
    <row r="12" spans="2:7" ht="14.4" x14ac:dyDescent="0.3">
      <c r="B12" s="12" t="s">
        <v>7</v>
      </c>
      <c r="C12" s="13">
        <v>3357365.37</v>
      </c>
      <c r="D12" s="14">
        <v>351590.32</v>
      </c>
      <c r="E12" s="14">
        <v>740367.8</v>
      </c>
      <c r="F12" s="15">
        <v>2265407.25</v>
      </c>
      <c r="G12" s="16">
        <v>3.0598403253085831</v>
      </c>
    </row>
    <row r="13" spans="2:7" ht="14.4" x14ac:dyDescent="0.3">
      <c r="B13" s="12" t="s">
        <v>8</v>
      </c>
      <c r="C13" s="13">
        <v>4028008.06</v>
      </c>
      <c r="D13" s="14">
        <v>181917.29</v>
      </c>
      <c r="E13" s="14">
        <v>674348.67</v>
      </c>
      <c r="F13" s="15">
        <v>3171742.1</v>
      </c>
      <c r="G13" s="16">
        <v>4.7034156677435126</v>
      </c>
    </row>
    <row r="14" spans="2:7" ht="14.4" x14ac:dyDescent="0.3">
      <c r="B14" s="12" t="s">
        <v>9</v>
      </c>
      <c r="C14" s="13">
        <v>83825392.480000004</v>
      </c>
      <c r="D14" s="14">
        <v>7176248.0199999996</v>
      </c>
      <c r="E14" s="14">
        <v>23669537.93</v>
      </c>
      <c r="F14" s="15">
        <v>52979606.530000001</v>
      </c>
      <c r="G14" s="16">
        <v>2.238303370631114</v>
      </c>
    </row>
    <row r="15" spans="2:7" ht="14.4" x14ac:dyDescent="0.3">
      <c r="B15" s="12" t="s">
        <v>10</v>
      </c>
      <c r="C15" s="13">
        <v>88374781.689999998</v>
      </c>
      <c r="D15" s="14">
        <v>9582893.7400000002</v>
      </c>
      <c r="E15" s="14">
        <v>17675320.82</v>
      </c>
      <c r="F15" s="15">
        <v>61116567.130000003</v>
      </c>
      <c r="G15" s="16">
        <v>3.4577345301051232</v>
      </c>
    </row>
    <row r="16" spans="2:7" ht="14.4" x14ac:dyDescent="0.3">
      <c r="B16" s="12" t="s">
        <v>11</v>
      </c>
      <c r="C16" s="13">
        <v>8937553.0099999998</v>
      </c>
      <c r="D16" s="14">
        <v>852541.07</v>
      </c>
      <c r="E16" s="14">
        <v>1772715.57</v>
      </c>
      <c r="F16" s="15">
        <v>6312296.3700000001</v>
      </c>
      <c r="G16" s="16">
        <v>3.5608060744905625</v>
      </c>
    </row>
    <row r="17" spans="2:7" ht="14.4" x14ac:dyDescent="0.3">
      <c r="B17" s="12" t="s">
        <v>12</v>
      </c>
      <c r="C17" s="13">
        <v>5139418.55</v>
      </c>
      <c r="D17" s="14">
        <v>241323.21</v>
      </c>
      <c r="E17" s="14">
        <v>826086.99</v>
      </c>
      <c r="F17" s="15">
        <v>4072008.35</v>
      </c>
      <c r="G17" s="16">
        <v>4.929273066024197</v>
      </c>
    </row>
    <row r="18" spans="2:7" ht="14.4" x14ac:dyDescent="0.3">
      <c r="B18" s="12" t="s">
        <v>13</v>
      </c>
      <c r="C18" s="13">
        <v>7429973.7699999996</v>
      </c>
      <c r="D18" s="14">
        <v>597546.22</v>
      </c>
      <c r="E18" s="14">
        <v>1323922.69</v>
      </c>
      <c r="F18" s="15">
        <v>5508504.8600000003</v>
      </c>
      <c r="G18" s="16">
        <v>4.1607451111816811</v>
      </c>
    </row>
    <row r="19" spans="2:7" ht="14.4" x14ac:dyDescent="0.3">
      <c r="B19" s="12" t="s">
        <v>14</v>
      </c>
      <c r="C19" s="13">
        <v>3435776.33</v>
      </c>
      <c r="D19" s="14"/>
      <c r="E19" s="14">
        <v>417961.2</v>
      </c>
      <c r="F19" s="15">
        <v>3017815.13</v>
      </c>
      <c r="G19" s="16">
        <v>7.2203236329113798</v>
      </c>
    </row>
    <row r="20" spans="2:7" ht="14.4" x14ac:dyDescent="0.3">
      <c r="B20" s="12" t="s">
        <v>15</v>
      </c>
      <c r="C20" s="13">
        <v>10773105.859999999</v>
      </c>
      <c r="D20" s="14">
        <v>905096.71</v>
      </c>
      <c r="E20" s="14">
        <v>2196627.85</v>
      </c>
      <c r="F20" s="15">
        <v>7671381.2999999998</v>
      </c>
      <c r="G20" s="16">
        <v>3.4923445498517189</v>
      </c>
    </row>
    <row r="21" spans="2:7" ht="14.4" x14ac:dyDescent="0.3">
      <c r="B21" s="12" t="s">
        <v>16</v>
      </c>
      <c r="C21" s="13">
        <v>5889574.3899999997</v>
      </c>
      <c r="D21" s="14">
        <v>462637.92</v>
      </c>
      <c r="E21" s="14">
        <v>1179768.76</v>
      </c>
      <c r="F21" s="15">
        <v>4247167.71</v>
      </c>
      <c r="G21" s="16">
        <v>3.6000001474865293</v>
      </c>
    </row>
    <row r="22" spans="2:7" ht="14.4" x14ac:dyDescent="0.3">
      <c r="B22" s="12" t="s">
        <v>17</v>
      </c>
      <c r="C22" s="13">
        <v>13181111.08</v>
      </c>
      <c r="D22" s="14">
        <v>1143407.8500000001</v>
      </c>
      <c r="E22" s="14">
        <v>2752286.63</v>
      </c>
      <c r="F22" s="15">
        <v>9285416.5999999996</v>
      </c>
      <c r="G22" s="16">
        <v>3.3737098813723483</v>
      </c>
    </row>
    <row r="23" spans="2:7" ht="14.4" x14ac:dyDescent="0.3">
      <c r="B23" s="12" t="s">
        <v>18</v>
      </c>
      <c r="C23" s="13">
        <v>11687630.869999999</v>
      </c>
      <c r="D23" s="14">
        <v>1669064.37</v>
      </c>
      <c r="E23" s="14">
        <v>2473054.08</v>
      </c>
      <c r="F23" s="15">
        <v>7545512.4199999999</v>
      </c>
      <c r="G23" s="16">
        <v>3.0510907468711723</v>
      </c>
    </row>
    <row r="24" spans="2:7" ht="14.4" x14ac:dyDescent="0.3">
      <c r="B24" s="12" t="s">
        <v>19</v>
      </c>
      <c r="C24" s="13">
        <v>2913729.32</v>
      </c>
      <c r="D24" s="14">
        <v>287996.74</v>
      </c>
      <c r="E24" s="14">
        <v>756818.22</v>
      </c>
      <c r="F24" s="15">
        <v>1868914.36</v>
      </c>
      <c r="G24" s="16">
        <v>2.4694362670074197</v>
      </c>
    </row>
    <row r="25" spans="2:7" ht="14.4" x14ac:dyDescent="0.3">
      <c r="B25" s="12" t="s">
        <v>20</v>
      </c>
      <c r="C25" s="13">
        <v>6660428.9199999999</v>
      </c>
      <c r="D25" s="14">
        <v>802783.11</v>
      </c>
      <c r="E25" s="14">
        <v>1717525.22</v>
      </c>
      <c r="F25" s="15">
        <v>4140120.59</v>
      </c>
      <c r="G25" s="16">
        <v>2.4105151655356769</v>
      </c>
    </row>
    <row r="26" spans="2:7" ht="14.4" x14ac:dyDescent="0.3">
      <c r="B26" s="12" t="s">
        <v>21</v>
      </c>
      <c r="C26" s="13">
        <v>24046150.059999999</v>
      </c>
      <c r="D26" s="14">
        <v>2609242.38</v>
      </c>
      <c r="E26" s="14">
        <v>6265231.9800000004</v>
      </c>
      <c r="F26" s="15">
        <v>15171675.699999999</v>
      </c>
      <c r="G26" s="16">
        <v>2.4215664716695771</v>
      </c>
    </row>
    <row r="27" spans="2:7" ht="14.4" x14ac:dyDescent="0.3">
      <c r="B27" s="12" t="s">
        <v>22</v>
      </c>
      <c r="C27" s="13">
        <v>2622077.56</v>
      </c>
      <c r="D27" s="14">
        <v>118429.03</v>
      </c>
      <c r="E27" s="14">
        <v>648682.66</v>
      </c>
      <c r="F27" s="15">
        <v>1854965.87</v>
      </c>
      <c r="G27" s="16">
        <v>2.8595891094113721</v>
      </c>
    </row>
    <row r="28" spans="2:7" ht="14.4" x14ac:dyDescent="0.3">
      <c r="B28" s="12" t="s">
        <v>23</v>
      </c>
      <c r="C28" s="13">
        <v>865563.12</v>
      </c>
      <c r="D28" s="14"/>
      <c r="E28" s="14">
        <v>143154.04</v>
      </c>
      <c r="F28" s="15">
        <v>722409.08</v>
      </c>
      <c r="G28" s="16">
        <v>5.04637577814779</v>
      </c>
    </row>
    <row r="29" spans="2:7" ht="14.4" x14ac:dyDescent="0.3">
      <c r="B29" s="12" t="s">
        <v>24</v>
      </c>
      <c r="C29" s="13">
        <v>3198738.64</v>
      </c>
      <c r="D29" s="14">
        <v>104825.53</v>
      </c>
      <c r="E29" s="14">
        <v>748506.75</v>
      </c>
      <c r="F29" s="15">
        <v>2345406.36</v>
      </c>
      <c r="G29" s="16">
        <v>3.1334471733220841</v>
      </c>
    </row>
    <row r="30" spans="2:7" ht="14.4" x14ac:dyDescent="0.3">
      <c r="B30" s="12" t="s">
        <v>25</v>
      </c>
      <c r="C30" s="13">
        <v>16352095.720000001</v>
      </c>
      <c r="D30" s="14">
        <v>1804484.17</v>
      </c>
      <c r="E30" s="14">
        <v>2609448.62</v>
      </c>
      <c r="F30" s="15">
        <v>11938162.93</v>
      </c>
      <c r="G30" s="16">
        <v>4.5749752796435592</v>
      </c>
    </row>
    <row r="31" spans="2:7" ht="14.4" x14ac:dyDescent="0.3">
      <c r="B31" s="12" t="s">
        <v>26</v>
      </c>
      <c r="C31" s="13">
        <v>18224984.34</v>
      </c>
      <c r="D31" s="14">
        <v>2342107.9</v>
      </c>
      <c r="E31" s="14">
        <v>3462178.64</v>
      </c>
      <c r="F31" s="15">
        <v>12420697.800000001</v>
      </c>
      <c r="G31" s="16">
        <v>3.5875381057749234</v>
      </c>
    </row>
    <row r="32" spans="2:7" ht="14.4" x14ac:dyDescent="0.3">
      <c r="B32" s="12" t="s">
        <v>27</v>
      </c>
      <c r="C32" s="13">
        <v>4499697.09</v>
      </c>
      <c r="D32" s="14">
        <v>181128.45</v>
      </c>
      <c r="E32" s="14">
        <v>679745</v>
      </c>
      <c r="F32" s="15">
        <v>3638823.64</v>
      </c>
      <c r="G32" s="16">
        <v>5.3532186923037317</v>
      </c>
    </row>
    <row r="33" spans="2:7" ht="14.4" x14ac:dyDescent="0.3">
      <c r="B33" s="12" t="s">
        <v>28</v>
      </c>
      <c r="C33" s="13">
        <v>5378080.1200000001</v>
      </c>
      <c r="D33" s="14">
        <v>416982.09</v>
      </c>
      <c r="E33" s="14">
        <v>833074.59</v>
      </c>
      <c r="F33" s="15">
        <v>4128023.44</v>
      </c>
      <c r="G33" s="16">
        <v>4.9551666676089594</v>
      </c>
    </row>
    <row r="34" spans="2:7" ht="14.4" x14ac:dyDescent="0.3">
      <c r="B34" s="12" t="s">
        <v>29</v>
      </c>
      <c r="C34" s="13">
        <v>6940197.54</v>
      </c>
      <c r="D34" s="14">
        <v>458809.95</v>
      </c>
      <c r="E34" s="14">
        <v>1317625.2</v>
      </c>
      <c r="F34" s="15">
        <v>5163762.3899999997</v>
      </c>
      <c r="G34" s="16">
        <v>3.9189918271144175</v>
      </c>
    </row>
    <row r="35" spans="2:7" ht="14.4" x14ac:dyDescent="0.3">
      <c r="B35" s="12" t="s">
        <v>30</v>
      </c>
      <c r="C35" s="13">
        <v>5536914.7400000002</v>
      </c>
      <c r="D35" s="14">
        <v>410976.9</v>
      </c>
      <c r="E35" s="14">
        <v>938709.3</v>
      </c>
      <c r="F35" s="15">
        <v>4187228.54</v>
      </c>
      <c r="G35" s="16">
        <v>4.4606232621749884</v>
      </c>
    </row>
    <row r="36" spans="2:7" ht="14.4" x14ac:dyDescent="0.3">
      <c r="B36" s="12" t="s">
        <v>31</v>
      </c>
      <c r="C36" s="13">
        <v>5142506.03</v>
      </c>
      <c r="D36" s="14">
        <v>360647.76</v>
      </c>
      <c r="E36" s="14">
        <v>877937.94</v>
      </c>
      <c r="F36" s="15">
        <v>3903920.33</v>
      </c>
      <c r="G36" s="16">
        <v>4.4466928152119731</v>
      </c>
    </row>
    <row r="37" spans="2:7" ht="14.4" x14ac:dyDescent="0.3">
      <c r="B37" s="12" t="s">
        <v>32</v>
      </c>
      <c r="C37" s="13">
        <v>8981738.7899999991</v>
      </c>
      <c r="D37" s="14">
        <v>786899.1</v>
      </c>
      <c r="E37" s="14">
        <v>1766211.09</v>
      </c>
      <c r="F37" s="15">
        <v>6428628.5999999996</v>
      </c>
      <c r="G37" s="16">
        <v>3.6397849817600223</v>
      </c>
    </row>
    <row r="38" spans="2:7" ht="14.4" x14ac:dyDescent="0.3">
      <c r="B38" s="12" t="s">
        <v>33</v>
      </c>
      <c r="C38" s="13">
        <v>14463117.779999999</v>
      </c>
      <c r="D38" s="14">
        <v>1651773.06</v>
      </c>
      <c r="E38" s="14">
        <v>2991636.73</v>
      </c>
      <c r="F38" s="15">
        <v>9819707.9900000002</v>
      </c>
      <c r="G38" s="16">
        <v>3.2823864914908971</v>
      </c>
    </row>
    <row r="39" spans="2:7" ht="14.4" x14ac:dyDescent="0.3">
      <c r="B39" s="12" t="s">
        <v>34</v>
      </c>
      <c r="C39" s="13">
        <v>11464234.5</v>
      </c>
      <c r="D39" s="14">
        <v>1527093.19</v>
      </c>
      <c r="E39" s="14">
        <v>2021307.6</v>
      </c>
      <c r="F39" s="15">
        <v>7915833.71</v>
      </c>
      <c r="G39" s="16">
        <v>3.9161945020144384</v>
      </c>
    </row>
    <row r="40" spans="2:7" ht="14.4" x14ac:dyDescent="0.3">
      <c r="B40" s="12" t="s">
        <v>35</v>
      </c>
      <c r="C40" s="13">
        <v>2343976.4500000002</v>
      </c>
      <c r="D40" s="14">
        <v>73384.399999999994</v>
      </c>
      <c r="E40" s="14">
        <v>457524.18</v>
      </c>
      <c r="F40" s="15">
        <v>1813067.87</v>
      </c>
      <c r="G40" s="16">
        <v>3.9627804370907787</v>
      </c>
    </row>
    <row r="41" spans="2:7" ht="14.4" x14ac:dyDescent="0.3">
      <c r="B41" s="12" t="s">
        <v>36</v>
      </c>
      <c r="C41" s="13">
        <v>30569199.010000002</v>
      </c>
      <c r="D41" s="14">
        <v>2935579.42</v>
      </c>
      <c r="E41" s="14">
        <v>8347860.8200000003</v>
      </c>
      <c r="F41" s="15">
        <v>19285758.77</v>
      </c>
      <c r="G41" s="16">
        <v>2.3102635736085499</v>
      </c>
    </row>
    <row r="42" spans="2:7" ht="14.4" x14ac:dyDescent="0.3">
      <c r="B42" s="12" t="s">
        <v>37</v>
      </c>
      <c r="C42" s="13">
        <v>4237053.62</v>
      </c>
      <c r="D42" s="14">
        <v>540888.93999999994</v>
      </c>
      <c r="E42" s="14">
        <v>821784.57</v>
      </c>
      <c r="F42" s="15">
        <v>2874380.11</v>
      </c>
      <c r="G42" s="16">
        <v>3.4977294718492953</v>
      </c>
    </row>
    <row r="43" spans="2:7" ht="14.4" x14ac:dyDescent="0.3">
      <c r="B43" s="12" t="s">
        <v>38</v>
      </c>
      <c r="C43" s="13">
        <v>6131142.6399999997</v>
      </c>
      <c r="D43" s="14">
        <v>561632.18999999994</v>
      </c>
      <c r="E43" s="14">
        <v>1497307.61</v>
      </c>
      <c r="F43" s="15">
        <v>4072202.84</v>
      </c>
      <c r="G43" s="16">
        <v>2.7196835258187191</v>
      </c>
    </row>
    <row r="44" spans="2:7" ht="14.4" x14ac:dyDescent="0.3">
      <c r="B44" s="12" t="s">
        <v>39</v>
      </c>
      <c r="C44" s="13">
        <v>12283391.58</v>
      </c>
      <c r="D44" s="14">
        <v>1545414.4</v>
      </c>
      <c r="E44" s="14">
        <v>2067836.93</v>
      </c>
      <c r="F44" s="15">
        <v>8670140.25</v>
      </c>
      <c r="G44" s="16">
        <v>4.1928549220755045</v>
      </c>
    </row>
    <row r="45" spans="2:7" ht="14.4" x14ac:dyDescent="0.3">
      <c r="B45" s="12" t="s">
        <v>40</v>
      </c>
      <c r="C45" s="13">
        <v>2393048.0499999998</v>
      </c>
      <c r="D45" s="14">
        <v>69942.850000000006</v>
      </c>
      <c r="E45" s="14">
        <v>479888.18</v>
      </c>
      <c r="F45" s="15">
        <v>1843217.02</v>
      </c>
      <c r="G45" s="16">
        <v>3.8409302350393379</v>
      </c>
    </row>
    <row r="46" spans="2:7" ht="14.4" x14ac:dyDescent="0.3">
      <c r="B46" s="12" t="s">
        <v>41</v>
      </c>
      <c r="C46" s="13">
        <v>4189089.27</v>
      </c>
      <c r="D46" s="14">
        <v>416213.19</v>
      </c>
      <c r="E46" s="14">
        <v>1014663.12</v>
      </c>
      <c r="F46" s="15">
        <v>2758212.96</v>
      </c>
      <c r="G46" s="16">
        <v>2.7183534176348108</v>
      </c>
    </row>
    <row r="47" spans="2:7" ht="14.4" x14ac:dyDescent="0.3">
      <c r="B47" s="12" t="s">
        <v>42</v>
      </c>
      <c r="C47" s="13">
        <v>1606696.1</v>
      </c>
      <c r="D47" s="14"/>
      <c r="E47" s="14">
        <v>162753.95000000001</v>
      </c>
      <c r="F47" s="15">
        <v>1443942.15</v>
      </c>
      <c r="G47" s="16">
        <v>8.8719330621468782</v>
      </c>
    </row>
    <row r="48" spans="2:7" ht="14.4" x14ac:dyDescent="0.3">
      <c r="B48" s="12" t="s">
        <v>43</v>
      </c>
      <c r="C48" s="13">
        <v>29455799.559999999</v>
      </c>
      <c r="D48" s="14">
        <v>4682610.4800000004</v>
      </c>
      <c r="E48" s="14">
        <v>5972163.8600000003</v>
      </c>
      <c r="F48" s="15">
        <v>18801025.219999999</v>
      </c>
      <c r="G48" s="16">
        <v>3.1481094056920265</v>
      </c>
    </row>
    <row r="49" spans="2:7" ht="14.4" x14ac:dyDescent="0.3">
      <c r="B49" s="12" t="s">
        <v>44</v>
      </c>
      <c r="C49" s="13">
        <v>5913497.2300000004</v>
      </c>
      <c r="D49" s="14">
        <v>173080.8</v>
      </c>
      <c r="E49" s="14">
        <v>933136.09</v>
      </c>
      <c r="F49" s="15">
        <v>4807280.34</v>
      </c>
      <c r="G49" s="16">
        <v>5.1517462367145184</v>
      </c>
    </row>
    <row r="50" spans="2:7" ht="14.4" x14ac:dyDescent="0.3">
      <c r="B50" s="12" t="s">
        <v>45</v>
      </c>
      <c r="C50" s="13">
        <v>11681957.029999999</v>
      </c>
      <c r="D50" s="14">
        <v>1482289.87</v>
      </c>
      <c r="E50" s="14">
        <v>2113442.65</v>
      </c>
      <c r="F50" s="15">
        <v>8086224.5099999998</v>
      </c>
      <c r="G50" s="16">
        <v>3.8260912875965669</v>
      </c>
    </row>
    <row r="51" spans="2:7" ht="14.4" x14ac:dyDescent="0.3">
      <c r="B51" s="12" t="s">
        <v>46</v>
      </c>
      <c r="C51" s="13">
        <v>20521883.260000002</v>
      </c>
      <c r="D51" s="14">
        <v>990022.26</v>
      </c>
      <c r="E51" s="14">
        <v>3417669.59</v>
      </c>
      <c r="F51" s="15">
        <v>16114191.41</v>
      </c>
      <c r="G51" s="16">
        <v>4.7149646815331847</v>
      </c>
    </row>
    <row r="52" spans="2:7" ht="14.4" x14ac:dyDescent="0.3">
      <c r="B52" s="12" t="s">
        <v>47</v>
      </c>
      <c r="C52" s="13">
        <v>6167584.2199999997</v>
      </c>
      <c r="D52" s="14">
        <v>526231.55000000005</v>
      </c>
      <c r="E52" s="14">
        <v>1626281.17</v>
      </c>
      <c r="F52" s="15">
        <v>4015071.5</v>
      </c>
      <c r="G52" s="16">
        <v>2.4688667458407578</v>
      </c>
    </row>
    <row r="53" spans="2:7" ht="14.4" x14ac:dyDescent="0.3">
      <c r="B53" s="12" t="s">
        <v>48</v>
      </c>
      <c r="C53" s="13">
        <v>1754494.41</v>
      </c>
      <c r="D53" s="14">
        <v>247519.16</v>
      </c>
      <c r="E53" s="14">
        <v>389012.13</v>
      </c>
      <c r="F53" s="15">
        <v>1117963.1200000001</v>
      </c>
      <c r="G53" s="16">
        <v>2.8738515685873347</v>
      </c>
    </row>
    <row r="54" spans="2:7" ht="14.4" x14ac:dyDescent="0.3">
      <c r="B54" s="12" t="s">
        <v>49</v>
      </c>
      <c r="C54" s="13">
        <v>364389.15</v>
      </c>
      <c r="D54" s="14"/>
      <c r="E54" s="14">
        <v>13179.02</v>
      </c>
      <c r="F54" s="15">
        <v>351210.13</v>
      </c>
      <c r="G54" s="16">
        <v>26.649184081972709</v>
      </c>
    </row>
    <row r="55" spans="2:7" ht="14.4" x14ac:dyDescent="0.3">
      <c r="B55" s="12" t="s">
        <v>50</v>
      </c>
      <c r="C55" s="13">
        <v>15445944.92</v>
      </c>
      <c r="D55" s="14">
        <v>1867175.07</v>
      </c>
      <c r="E55" s="14">
        <v>3728375.26</v>
      </c>
      <c r="F55" s="15">
        <v>9850394.5899999999</v>
      </c>
      <c r="G55" s="16">
        <v>2.6420072828184149</v>
      </c>
    </row>
    <row r="56" spans="2:7" ht="14.4" x14ac:dyDescent="0.3">
      <c r="B56" s="12" t="s">
        <v>51</v>
      </c>
      <c r="C56" s="13">
        <v>1860145.19</v>
      </c>
      <c r="D56" s="14">
        <v>259089.69</v>
      </c>
      <c r="E56" s="14">
        <v>401692.64</v>
      </c>
      <c r="F56" s="15">
        <v>1199362.8600000001</v>
      </c>
      <c r="G56" s="16">
        <v>2.9857725548568679</v>
      </c>
    </row>
    <row r="57" spans="2:7" ht="14.4" x14ac:dyDescent="0.3">
      <c r="B57" s="12" t="s">
        <v>52</v>
      </c>
      <c r="C57" s="13">
        <v>5441038.1600000001</v>
      </c>
      <c r="D57" s="14">
        <v>458873.63</v>
      </c>
      <c r="E57" s="14">
        <v>1099603.57</v>
      </c>
      <c r="F57" s="15">
        <v>3882560.96</v>
      </c>
      <c r="G57" s="16">
        <v>3.530873367390031</v>
      </c>
    </row>
    <row r="58" spans="2:7" ht="14.4" x14ac:dyDescent="0.3">
      <c r="B58" s="47" t="s">
        <v>53</v>
      </c>
      <c r="C58" s="54">
        <v>14875426.869999999</v>
      </c>
      <c r="D58" s="14">
        <v>1593507.3</v>
      </c>
      <c r="E58" s="14">
        <v>2456724.54</v>
      </c>
      <c r="F58" s="15">
        <v>10825195.029999999</v>
      </c>
      <c r="G58" s="16">
        <v>4.4063527895561299</v>
      </c>
    </row>
    <row r="59" spans="2:7" ht="14.4" x14ac:dyDescent="0.3">
      <c r="B59" s="47" t="s">
        <v>54</v>
      </c>
      <c r="C59" s="13">
        <v>7238087.8899999997</v>
      </c>
      <c r="D59" s="14">
        <v>510186.17</v>
      </c>
      <c r="E59" s="14">
        <v>1454505.18</v>
      </c>
      <c r="F59" s="15">
        <v>5273396.54</v>
      </c>
      <c r="G59" s="16">
        <v>3.6255605084885296</v>
      </c>
    </row>
    <row r="60" spans="2:7" ht="14.4" x14ac:dyDescent="0.3">
      <c r="B60" s="12" t="s">
        <v>55</v>
      </c>
      <c r="C60" s="13">
        <v>8004833.5899999999</v>
      </c>
      <c r="D60" s="14">
        <v>813378.54</v>
      </c>
      <c r="E60" s="14">
        <v>1747581.69</v>
      </c>
      <c r="F60" s="15">
        <v>5443873.3600000003</v>
      </c>
      <c r="G60" s="16">
        <v>3.1150894926119306</v>
      </c>
    </row>
    <row r="61" spans="2:7" ht="14.4" x14ac:dyDescent="0.3">
      <c r="B61" s="12" t="s">
        <v>56</v>
      </c>
      <c r="C61" s="13">
        <v>13921816.449999999</v>
      </c>
      <c r="D61" s="14">
        <v>1617662.51</v>
      </c>
      <c r="E61" s="14">
        <v>2574641.21</v>
      </c>
      <c r="F61" s="15">
        <v>9729512.7300000004</v>
      </c>
      <c r="G61" s="16">
        <v>3.7789780930291257</v>
      </c>
    </row>
    <row r="62" spans="2:7" ht="14.4" x14ac:dyDescent="0.3">
      <c r="B62" s="12" t="s">
        <v>57</v>
      </c>
      <c r="C62" s="13">
        <v>5450300.3899999997</v>
      </c>
      <c r="D62" s="14">
        <v>389161.04</v>
      </c>
      <c r="E62" s="14">
        <v>1005042.45</v>
      </c>
      <c r="F62" s="15">
        <v>4056096.9</v>
      </c>
      <c r="G62" s="16">
        <v>4.0357468483047656</v>
      </c>
    </row>
    <row r="63" spans="2:7" ht="14.4" x14ac:dyDescent="0.3">
      <c r="B63" s="12" t="s">
        <v>58</v>
      </c>
      <c r="C63" s="13">
        <v>31962776.039999999</v>
      </c>
      <c r="D63" s="14">
        <v>4827925.58</v>
      </c>
      <c r="E63" s="14">
        <v>6437330.6799999997</v>
      </c>
      <c r="F63" s="15">
        <v>20697519.780000001</v>
      </c>
      <c r="G63" s="16">
        <v>3.2152332711918414</v>
      </c>
    </row>
    <row r="64" spans="2:7" ht="14.4" x14ac:dyDescent="0.3">
      <c r="B64" s="12" t="s">
        <v>59</v>
      </c>
      <c r="C64" s="13">
        <v>1806844.58</v>
      </c>
      <c r="D64" s="14">
        <v>234404.94</v>
      </c>
      <c r="E64" s="14">
        <v>383094.89</v>
      </c>
      <c r="F64" s="15">
        <v>1189344.75</v>
      </c>
      <c r="G64" s="16">
        <v>3.1045696015418005</v>
      </c>
    </row>
    <row r="65" spans="2:7" ht="14.4" x14ac:dyDescent="0.3">
      <c r="B65" s="12" t="s">
        <v>60</v>
      </c>
      <c r="C65" s="13">
        <v>6280173.8099999996</v>
      </c>
      <c r="D65" s="14">
        <v>550457.97</v>
      </c>
      <c r="E65" s="14">
        <v>1073719.8400000001</v>
      </c>
      <c r="F65" s="15">
        <v>4655996</v>
      </c>
      <c r="G65" s="16">
        <v>4.3363229648434176</v>
      </c>
    </row>
    <row r="66" spans="2:7" ht="14.4" x14ac:dyDescent="0.3">
      <c r="B66" s="12" t="s">
        <v>61</v>
      </c>
      <c r="C66" s="13">
        <v>6588189.5599999996</v>
      </c>
      <c r="D66" s="14">
        <v>559826.12</v>
      </c>
      <c r="E66" s="14">
        <v>1673339.61</v>
      </c>
      <c r="F66" s="15">
        <v>4355023.83</v>
      </c>
      <c r="G66" s="16">
        <v>2.6025941201499436</v>
      </c>
    </row>
    <row r="67" spans="2:7" ht="14.4" x14ac:dyDescent="0.3">
      <c r="B67" s="12" t="s">
        <v>62</v>
      </c>
      <c r="C67" s="13">
        <v>12847652.92</v>
      </c>
      <c r="D67" s="14">
        <v>1244018.82</v>
      </c>
      <c r="E67" s="14">
        <v>2851347.4</v>
      </c>
      <c r="F67" s="15">
        <v>8752286.6999999993</v>
      </c>
      <c r="G67" s="16">
        <v>3.0695266034577195</v>
      </c>
    </row>
    <row r="68" spans="2:7" ht="14.4" x14ac:dyDescent="0.3">
      <c r="B68" s="12" t="s">
        <v>63</v>
      </c>
      <c r="C68" s="13">
        <v>2740963.84</v>
      </c>
      <c r="D68" s="14">
        <v>91227.199999999997</v>
      </c>
      <c r="E68" s="14">
        <v>531219.65</v>
      </c>
      <c r="F68" s="15">
        <v>2118516.9900000002</v>
      </c>
      <c r="G68" s="16">
        <v>3.9880245205537861</v>
      </c>
    </row>
    <row r="69" spans="2:7" ht="14.4" x14ac:dyDescent="0.3">
      <c r="B69" s="12" t="s">
        <v>64</v>
      </c>
      <c r="C69" s="13">
        <v>18495735.859999999</v>
      </c>
      <c r="D69" s="14">
        <v>1893824.51</v>
      </c>
      <c r="E69" s="14">
        <v>4415642.7300000004</v>
      </c>
      <c r="F69" s="15">
        <v>12186268.619999999</v>
      </c>
      <c r="G69" s="16">
        <v>2.759794975532361</v>
      </c>
    </row>
    <row r="70" spans="2:7" ht="14.4" x14ac:dyDescent="0.3">
      <c r="B70" s="12" t="s">
        <v>65</v>
      </c>
      <c r="C70" s="13">
        <v>4844100.41</v>
      </c>
      <c r="D70" s="14">
        <v>222638.47</v>
      </c>
      <c r="E70" s="14">
        <v>1325489.44</v>
      </c>
      <c r="F70" s="15">
        <v>3295972.5</v>
      </c>
      <c r="G70" s="16">
        <v>2.4866078902899447</v>
      </c>
    </row>
    <row r="71" spans="2:7" ht="14.4" x14ac:dyDescent="0.3">
      <c r="B71" s="12" t="s">
        <v>66</v>
      </c>
      <c r="C71" s="13">
        <v>9556221.8499999996</v>
      </c>
      <c r="D71" s="14">
        <v>598527.31999999995</v>
      </c>
      <c r="E71" s="14">
        <v>1608113.42</v>
      </c>
      <c r="F71" s="15">
        <v>7349581.1100000003</v>
      </c>
      <c r="G71" s="16">
        <v>4.5703126524496023</v>
      </c>
    </row>
    <row r="72" spans="2:7" ht="14.4" x14ac:dyDescent="0.3">
      <c r="B72" s="12" t="s">
        <v>67</v>
      </c>
      <c r="C72" s="13">
        <v>12409381.380000001</v>
      </c>
      <c r="D72" s="14">
        <v>1730790.48</v>
      </c>
      <c r="E72" s="14">
        <v>2145221.92</v>
      </c>
      <c r="F72" s="15">
        <v>8533368.9800000004</v>
      </c>
      <c r="G72" s="16">
        <v>3.9778490516263236</v>
      </c>
    </row>
    <row r="73" spans="2:7" ht="14.4" x14ac:dyDescent="0.3">
      <c r="B73" s="12" t="s">
        <v>68</v>
      </c>
      <c r="C73" s="13">
        <v>11569152.449999999</v>
      </c>
      <c r="D73" s="14">
        <v>1553625.99</v>
      </c>
      <c r="E73" s="14">
        <v>2235120.4</v>
      </c>
      <c r="F73" s="15">
        <v>7780406.0599999996</v>
      </c>
      <c r="G73" s="16">
        <v>3.480978501202888</v>
      </c>
    </row>
    <row r="74" spans="2:7" ht="14.4" x14ac:dyDescent="0.3">
      <c r="B74" s="12" t="s">
        <v>69</v>
      </c>
      <c r="C74" s="13">
        <v>13609379.050000001</v>
      </c>
      <c r="D74" s="14">
        <v>1258182.06</v>
      </c>
      <c r="E74" s="14">
        <v>2625411.79</v>
      </c>
      <c r="F74" s="15">
        <v>9725785.1999999993</v>
      </c>
      <c r="G74" s="16">
        <v>3.7044798979896405</v>
      </c>
    </row>
    <row r="75" spans="2:7" ht="14.4" x14ac:dyDescent="0.3">
      <c r="B75" s="17" t="s">
        <v>70</v>
      </c>
      <c r="C75" s="18">
        <v>7166572.2699999996</v>
      </c>
      <c r="D75" s="19">
        <v>340189.93</v>
      </c>
      <c r="E75" s="19">
        <v>1564958.26</v>
      </c>
      <c r="F75" s="20">
        <v>5261424.08</v>
      </c>
      <c r="G75" s="21">
        <v>3.3620219877302033</v>
      </c>
    </row>
    <row r="76" spans="2:7" ht="14.4" x14ac:dyDescent="0.3">
      <c r="B76" s="6" t="s">
        <v>71</v>
      </c>
      <c r="C76" s="7">
        <v>883046306.70000005</v>
      </c>
      <c r="D76" s="7">
        <v>87478258.349999994</v>
      </c>
      <c r="E76" s="7">
        <v>196690953.08000001</v>
      </c>
      <c r="F76" s="7">
        <v>598877095.26999998</v>
      </c>
      <c r="G76" s="8">
        <v>3.0447617742053392</v>
      </c>
    </row>
  </sheetData>
  <conditionalFormatting pivot="1" sqref="C9:F75">
    <cfRule type="colorScale" priority="7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G9:G75 G26 G30:G31 G38:G39 G41 G44 G50 G58 G61 G72:G73">
    <cfRule type="dataBar" priority="1">
      <dataBar>
        <cfvo type="min"/>
        <cfvo type="max"/>
        <color rgb="FFD4C990"/>
      </dataBar>
      <extLst>
        <ext xmlns:x14="http://schemas.microsoft.com/office/spreadsheetml/2009/9/main" uri="{B025F937-C7B1-47D3-B67F-A62EFF666E3E}">
          <x14:id>{29353E2F-0E31-45EF-944B-31818C7296EB}</x14:id>
        </ext>
      </extLst>
    </cfRule>
  </conditionalFormatting>
  <pageMargins left="0.7" right="0.7" top="0.75" bottom="0.75" header="0.3" footer="0.3"/>
  <pageSetup paperSize="9" scale="68" orientation="portrait" r:id="rId2"/>
  <headerFooter>
    <oddHeader xml:space="preserve">&amp;L&amp;"Avenir Next LT Pro,Bold"&amp;16&amp;K333333AtliQ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9353E2F-0E31-45EF-944B-31818C7296EB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G9:G75 G26 G30:G31 G38:G39 G41 G44 G50 G58 G61 G72:G73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732215-0C8B-4A51-B90F-8A03DE3359CB}">
  <dimension ref="B2:G31"/>
  <sheetViews>
    <sheetView showGridLines="0" zoomScaleNormal="100" zoomScalePageLayoutView="115" workbookViewId="0">
      <selection activeCell="H4" sqref="H4"/>
    </sheetView>
  </sheetViews>
  <sheetFormatPr defaultRowHeight="13.8" x14ac:dyDescent="0.25"/>
  <cols>
    <col min="2" max="2" width="14.5" customWidth="1"/>
    <col min="3" max="3" width="7.19921875" bestFit="1" customWidth="1"/>
    <col min="4" max="5" width="8.3984375" bestFit="1" customWidth="1"/>
    <col min="6" max="6" width="13.09765625" bestFit="1" customWidth="1"/>
    <col min="7" max="8" width="7.5" customWidth="1"/>
  </cols>
  <sheetData>
    <row r="2" spans="2:7" ht="14.4" x14ac:dyDescent="0.3">
      <c r="B2" s="3" t="s">
        <v>117</v>
      </c>
    </row>
    <row r="3" spans="2:7" ht="14.4" x14ac:dyDescent="0.3">
      <c r="E3" s="3" t="s">
        <v>139</v>
      </c>
      <c r="F3" s="3"/>
      <c r="G3" s="4"/>
    </row>
    <row r="4" spans="2:7" ht="14.4" x14ac:dyDescent="0.3">
      <c r="B4" s="37" t="s">
        <v>72</v>
      </c>
      <c r="C4" s="22" t="s" vm="1">
        <v>73</v>
      </c>
      <c r="E4" s="3" t="s">
        <v>138</v>
      </c>
      <c r="F4" s="3"/>
      <c r="G4" s="4"/>
    </row>
    <row r="5" spans="2:7" ht="14.4" x14ac:dyDescent="0.3">
      <c r="B5" s="52" t="s">
        <v>75</v>
      </c>
      <c r="C5" s="53" t="s" vm="3">
        <v>73</v>
      </c>
      <c r="E5" s="22" t="s">
        <v>81</v>
      </c>
    </row>
    <row r="7" spans="2:7" ht="14.4" x14ac:dyDescent="0.3">
      <c r="B7" s="43" t="s">
        <v>0</v>
      </c>
      <c r="C7" s="39" t="s">
        <v>77</v>
      </c>
      <c r="D7" s="39" t="s">
        <v>78</v>
      </c>
      <c r="E7" s="39" t="s">
        <v>79</v>
      </c>
      <c r="F7" s="44" t="s">
        <v>108</v>
      </c>
      <c r="G7" s="44" t="s">
        <v>109</v>
      </c>
    </row>
    <row r="8" spans="2:7" ht="14.4" x14ac:dyDescent="0.3">
      <c r="B8" s="1" t="s">
        <v>85</v>
      </c>
      <c r="C8" s="32">
        <v>3876686.5</v>
      </c>
      <c r="D8" s="32">
        <v>10697994.09</v>
      </c>
      <c r="E8" s="32">
        <v>20991333.73</v>
      </c>
      <c r="F8" s="25">
        <v>-2212702.5500000007</v>
      </c>
      <c r="G8" s="42">
        <v>-9.5358519668716904E-2</v>
      </c>
    </row>
    <row r="9" spans="2:7" ht="14.4" x14ac:dyDescent="0.3">
      <c r="B9" s="2" t="s">
        <v>86</v>
      </c>
      <c r="C9" s="24"/>
      <c r="D9" s="24">
        <v>118281.03</v>
      </c>
      <c r="E9" s="24">
        <v>2840298.27</v>
      </c>
      <c r="F9" s="25">
        <v>-333376.85999999987</v>
      </c>
      <c r="G9" s="26">
        <v>-0.10504441896042456</v>
      </c>
    </row>
    <row r="10" spans="2:7" ht="14.4" x14ac:dyDescent="0.3">
      <c r="B10" s="2" t="s">
        <v>87</v>
      </c>
      <c r="C10" s="24">
        <v>479984.39</v>
      </c>
      <c r="D10" s="24">
        <v>2258843.36</v>
      </c>
      <c r="E10" s="24">
        <v>6950493.5499999998</v>
      </c>
      <c r="F10" s="25">
        <v>-716880.88999999966</v>
      </c>
      <c r="G10" s="26">
        <v>-9.3497571510280861E-2</v>
      </c>
    </row>
    <row r="11" spans="2:7" ht="14.4" x14ac:dyDescent="0.3">
      <c r="B11" s="2" t="s">
        <v>88</v>
      </c>
      <c r="C11" s="24">
        <v>4764382.0599999996</v>
      </c>
      <c r="D11" s="24">
        <v>12170759.43</v>
      </c>
      <c r="E11" s="24">
        <v>35058881.399999999</v>
      </c>
      <c r="F11" s="25">
        <v>-5067398.1600000039</v>
      </c>
      <c r="G11" s="26">
        <v>-0.1262862696359085</v>
      </c>
    </row>
    <row r="12" spans="2:7" ht="14.4" x14ac:dyDescent="0.3">
      <c r="B12" s="2" t="s">
        <v>89</v>
      </c>
      <c r="C12" s="24">
        <v>1425717.75</v>
      </c>
      <c r="D12" s="24">
        <v>5423567.6699999999</v>
      </c>
      <c r="E12" s="24">
        <v>22886336.25</v>
      </c>
      <c r="F12" s="25">
        <v>-2066097.1799999997</v>
      </c>
      <c r="G12" s="26">
        <v>-8.2801430401411538E-2</v>
      </c>
    </row>
    <row r="13" spans="2:7" ht="14.4" x14ac:dyDescent="0.3">
      <c r="B13" s="2" t="s">
        <v>90</v>
      </c>
      <c r="C13" s="24">
        <v>4036469.18</v>
      </c>
      <c r="D13" s="24">
        <v>7471763.3600000003</v>
      </c>
      <c r="E13" s="24">
        <v>25944172.039999999</v>
      </c>
      <c r="F13" s="25">
        <v>-2189637.0400000066</v>
      </c>
      <c r="G13" s="26">
        <v>-7.7829384345847213E-2</v>
      </c>
    </row>
    <row r="14" spans="2:7" ht="14.4" x14ac:dyDescent="0.3">
      <c r="B14" s="2" t="s">
        <v>91</v>
      </c>
      <c r="C14" s="24">
        <v>2563110.11</v>
      </c>
      <c r="D14" s="24">
        <v>4685895.05</v>
      </c>
      <c r="E14" s="24">
        <v>12006271.039999999</v>
      </c>
      <c r="F14" s="25">
        <v>-1527369</v>
      </c>
      <c r="G14" s="26">
        <v>-0.11285722063581648</v>
      </c>
    </row>
    <row r="15" spans="2:7" ht="14.4" x14ac:dyDescent="0.3">
      <c r="B15" s="2" t="s">
        <v>92</v>
      </c>
      <c r="C15" s="24">
        <v>30818546.120000001</v>
      </c>
      <c r="D15" s="24">
        <v>49770031.729999997</v>
      </c>
      <c r="E15" s="24">
        <v>161262512.18000001</v>
      </c>
      <c r="F15" s="25">
        <v>-9551596.819999963</v>
      </c>
      <c r="G15" s="26">
        <v>-5.5918078874854331E-2</v>
      </c>
    </row>
    <row r="16" spans="2:7" ht="14.4" x14ac:dyDescent="0.3">
      <c r="B16" s="2" t="s">
        <v>93</v>
      </c>
      <c r="C16" s="24">
        <v>2524401.4900000002</v>
      </c>
      <c r="D16" s="24">
        <v>6206743.5</v>
      </c>
      <c r="E16" s="24">
        <v>18414576.809999999</v>
      </c>
      <c r="F16" s="25">
        <v>-2381839.4799999967</v>
      </c>
      <c r="G16" s="26">
        <v>-0.11453124647948645</v>
      </c>
    </row>
    <row r="17" spans="2:7" ht="14.4" x14ac:dyDescent="0.3">
      <c r="B17" s="2" t="s">
        <v>94</v>
      </c>
      <c r="C17" s="24">
        <v>2904063.69</v>
      </c>
      <c r="D17" s="24">
        <v>4463460.7300000004</v>
      </c>
      <c r="E17" s="24">
        <v>11717810.460000001</v>
      </c>
      <c r="F17" s="25">
        <v>-1049543.3199999984</v>
      </c>
      <c r="G17" s="26">
        <v>-8.2205235171293148E-2</v>
      </c>
    </row>
    <row r="18" spans="2:7" ht="14.4" x14ac:dyDescent="0.3">
      <c r="B18" s="2" t="s">
        <v>95</v>
      </c>
      <c r="C18" s="24"/>
      <c r="D18" s="24">
        <v>1881281.6</v>
      </c>
      <c r="E18" s="24">
        <v>7922197.0099999998</v>
      </c>
      <c r="F18" s="25">
        <v>-326785.86000000034</v>
      </c>
      <c r="G18" s="26">
        <v>-3.9615291381978626E-2</v>
      </c>
    </row>
    <row r="19" spans="2:7" ht="14.4" x14ac:dyDescent="0.3">
      <c r="B19" s="2" t="s">
        <v>96</v>
      </c>
      <c r="C19" s="24">
        <v>225342.85</v>
      </c>
      <c r="D19" s="24">
        <v>3356013.39</v>
      </c>
      <c r="E19" s="24">
        <v>7984235.1399999997</v>
      </c>
      <c r="F19" s="25">
        <v>-655937.64999999944</v>
      </c>
      <c r="G19" s="26">
        <v>-7.5917191234783105E-2</v>
      </c>
    </row>
    <row r="20" spans="2:7" ht="14.4" x14ac:dyDescent="0.3">
      <c r="B20" s="2" t="s">
        <v>97</v>
      </c>
      <c r="C20" s="24"/>
      <c r="D20" s="24">
        <v>1985436.8</v>
      </c>
      <c r="E20" s="24">
        <v>11402159.76</v>
      </c>
      <c r="F20" s="25">
        <v>-1402308.5700000003</v>
      </c>
      <c r="G20" s="26">
        <v>-0.10951712588600704</v>
      </c>
    </row>
    <row r="21" spans="2:7" ht="14.4" x14ac:dyDescent="0.3">
      <c r="B21" s="2" t="s">
        <v>98</v>
      </c>
      <c r="C21" s="24"/>
      <c r="D21" s="24">
        <v>2478582.35</v>
      </c>
      <c r="E21" s="24">
        <v>13677506.75</v>
      </c>
      <c r="F21" s="25">
        <v>-1435642.7600000016</v>
      </c>
      <c r="G21" s="26">
        <v>-9.4992956898234338E-2</v>
      </c>
    </row>
    <row r="22" spans="2:7" ht="14.4" x14ac:dyDescent="0.3">
      <c r="B22" s="2" t="s">
        <v>99</v>
      </c>
      <c r="C22" s="24">
        <v>624511.51</v>
      </c>
      <c r="D22" s="24">
        <v>4694011.05</v>
      </c>
      <c r="E22" s="24">
        <v>5656740.3200000003</v>
      </c>
      <c r="F22" s="25">
        <v>-524119.02999999933</v>
      </c>
      <c r="G22" s="26">
        <v>-8.4797113204007679E-2</v>
      </c>
    </row>
    <row r="23" spans="2:7" ht="14.4" x14ac:dyDescent="0.3">
      <c r="B23" s="2" t="s">
        <v>100</v>
      </c>
      <c r="C23" s="24">
        <v>5694417.1100000003</v>
      </c>
      <c r="D23" s="24">
        <v>13365181.73</v>
      </c>
      <c r="E23" s="24">
        <v>31857231.300000001</v>
      </c>
      <c r="F23" s="25">
        <v>-2497140.91</v>
      </c>
      <c r="G23" s="26">
        <v>-7.2687717730237633E-2</v>
      </c>
    </row>
    <row r="24" spans="2:7" ht="14.4" x14ac:dyDescent="0.3">
      <c r="B24" s="2" t="s">
        <v>101</v>
      </c>
      <c r="C24" s="24">
        <v>408770.79</v>
      </c>
      <c r="D24" s="24">
        <v>2792885.74</v>
      </c>
      <c r="E24" s="24">
        <v>5189452.4400000004</v>
      </c>
      <c r="F24" s="25">
        <v>-940738.24999999907</v>
      </c>
      <c r="G24" s="26">
        <v>-0.15345986733081532</v>
      </c>
    </row>
    <row r="25" spans="2:7" ht="14.4" x14ac:dyDescent="0.3">
      <c r="B25" s="2" t="s">
        <v>102</v>
      </c>
      <c r="C25" s="24">
        <v>747761.23</v>
      </c>
      <c r="D25" s="24">
        <v>3586722.7</v>
      </c>
      <c r="E25" s="24">
        <v>11829546.960000001</v>
      </c>
      <c r="F25" s="25">
        <v>-507754.55999999866</v>
      </c>
      <c r="G25" s="26">
        <v>-4.1156046901899716E-2</v>
      </c>
    </row>
    <row r="26" spans="2:7" ht="14.4" x14ac:dyDescent="0.3">
      <c r="B26" s="2" t="s">
        <v>103</v>
      </c>
      <c r="C26" s="24">
        <v>12804937.970000001</v>
      </c>
      <c r="D26" s="24">
        <v>17283549.059999999</v>
      </c>
      <c r="E26" s="24">
        <v>48965337.950000003</v>
      </c>
      <c r="F26" s="25">
        <v>-4361315.049999997</v>
      </c>
      <c r="G26" s="26">
        <v>-8.1784901257538081E-2</v>
      </c>
    </row>
    <row r="27" spans="2:7" ht="14.4" x14ac:dyDescent="0.3">
      <c r="B27" s="2" t="s">
        <v>104</v>
      </c>
      <c r="C27" s="24"/>
      <c r="D27" s="24">
        <v>1773783.69</v>
      </c>
      <c r="E27" s="24">
        <v>12618989.83</v>
      </c>
      <c r="F27" s="25">
        <v>-1785178.0700000003</v>
      </c>
      <c r="G27" s="26">
        <v>-0.12393482791879983</v>
      </c>
    </row>
    <row r="28" spans="2:7" ht="14.4" x14ac:dyDescent="0.3">
      <c r="B28" s="2" t="s">
        <v>105</v>
      </c>
      <c r="C28" s="24">
        <v>53347.12</v>
      </c>
      <c r="D28" s="24">
        <v>226086.88</v>
      </c>
      <c r="E28" s="24">
        <v>1767821.3</v>
      </c>
      <c r="F28" s="25">
        <v>-196436.74000000022</v>
      </c>
      <c r="G28" s="26">
        <v>-0.10000556749662086</v>
      </c>
    </row>
    <row r="29" spans="2:7" ht="14.4" x14ac:dyDescent="0.3">
      <c r="B29" s="2" t="s">
        <v>106</v>
      </c>
      <c r="C29" s="24">
        <v>1998158.57</v>
      </c>
      <c r="D29" s="24">
        <v>8078947.71</v>
      </c>
      <c r="E29" s="24">
        <v>34152244.240000002</v>
      </c>
      <c r="F29" s="25">
        <v>-2979488.5399999991</v>
      </c>
      <c r="G29" s="26">
        <v>-8.0241031509437649E-2</v>
      </c>
    </row>
    <row r="30" spans="2:7" ht="14.4" x14ac:dyDescent="0.3">
      <c r="B30" s="57" t="s">
        <v>107</v>
      </c>
      <c r="C30" s="58">
        <v>11527649.91</v>
      </c>
      <c r="D30" s="58">
        <v>31921130.43</v>
      </c>
      <c r="E30" s="58">
        <v>87780946.540000007</v>
      </c>
      <c r="F30" s="59">
        <v>-10235186.649999991</v>
      </c>
      <c r="G30" s="60">
        <v>-0.10442348944902292</v>
      </c>
    </row>
    <row r="31" spans="2:7" ht="14.4" x14ac:dyDescent="0.3">
      <c r="B31" s="6" t="s">
        <v>71</v>
      </c>
      <c r="C31" s="55">
        <v>87478258.349999994</v>
      </c>
      <c r="D31" s="55">
        <v>196690953.08000001</v>
      </c>
      <c r="E31" s="55">
        <v>598877095.26999998</v>
      </c>
      <c r="F31" s="55">
        <v>-54944473.939999938</v>
      </c>
      <c r="G31" s="56">
        <v>-8.4035884601342065E-2</v>
      </c>
    </row>
  </sheetData>
  <conditionalFormatting pivot="1" sqref="F8:F30">
    <cfRule type="colorScale" priority="2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G8:G30">
    <cfRule type="dataBar" priority="1">
      <dataBar>
        <cfvo type="min"/>
        <cfvo type="max"/>
        <color theme="4" tint="0.39997558519241921"/>
      </dataBar>
      <extLst>
        <ext xmlns:x14="http://schemas.microsoft.com/office/spreadsheetml/2009/9/main" uri="{B025F937-C7B1-47D3-B67F-A62EFF666E3E}">
          <x14:id>{DF7C5414-0FA0-4DDE-835E-341DCBB2A3D3}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&amp;L&amp;"Avenir Next LT Pro,Bold"&amp;16&amp;K333333AtliQ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F7C5414-0FA0-4DDE-835E-341DCBB2A3D3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5BC690-FEBE-45EB-BF4F-3522761CB996}">
  <dimension ref="B2:G254"/>
  <sheetViews>
    <sheetView showGridLines="0" zoomScaleNormal="100" zoomScalePageLayoutView="115" workbookViewId="0">
      <selection activeCell="F11" sqref="F11"/>
    </sheetView>
  </sheetViews>
  <sheetFormatPr defaultRowHeight="13.8" x14ac:dyDescent="0.25"/>
  <cols>
    <col min="2" max="2" width="11.8984375" customWidth="1"/>
    <col min="3" max="3" width="6.8984375" bestFit="1" customWidth="1"/>
    <col min="4" max="4" width="7.5" customWidth="1"/>
    <col min="5" max="5" width="7.5" bestFit="1" customWidth="1"/>
    <col min="6" max="6" width="8.5" bestFit="1" customWidth="1"/>
    <col min="7" max="7" width="15.69921875" customWidth="1"/>
    <col min="8" max="8" width="7.5" customWidth="1"/>
  </cols>
  <sheetData>
    <row r="2" spans="2:7" ht="14.4" x14ac:dyDescent="0.3">
      <c r="B2" s="3" t="s">
        <v>117</v>
      </c>
    </row>
    <row r="4" spans="2:7" ht="14.4" x14ac:dyDescent="0.3">
      <c r="B4" s="37" t="s">
        <v>72</v>
      </c>
      <c r="C4" s="22" t="s" vm="1">
        <v>73</v>
      </c>
      <c r="E4" s="3" t="s">
        <v>112</v>
      </c>
      <c r="F4" s="3"/>
      <c r="G4" s="4"/>
    </row>
    <row r="5" spans="2:7" ht="14.4" x14ac:dyDescent="0.3">
      <c r="B5" s="37" t="s">
        <v>75</v>
      </c>
      <c r="C5" s="22" t="s" vm="3">
        <v>73</v>
      </c>
      <c r="E5" s="3" t="s">
        <v>113</v>
      </c>
      <c r="F5" s="3"/>
      <c r="G5" s="4"/>
    </row>
    <row r="6" spans="2:7" ht="14.4" x14ac:dyDescent="0.3">
      <c r="B6" s="37" t="s">
        <v>116</v>
      </c>
      <c r="C6" s="22" t="s" vm="5">
        <v>73</v>
      </c>
      <c r="E6" s="22" t="s">
        <v>81</v>
      </c>
    </row>
    <row r="7" spans="2:7" ht="14.4" x14ac:dyDescent="0.3">
      <c r="B7" s="52" t="s">
        <v>74</v>
      </c>
      <c r="C7" s="53" t="s" vm="4">
        <v>73</v>
      </c>
      <c r="E7" s="22" t="s">
        <v>110</v>
      </c>
    </row>
    <row r="9" spans="2:7" ht="14.4" x14ac:dyDescent="0.3">
      <c r="B9" s="29"/>
      <c r="C9" s="35" t="s">
        <v>114</v>
      </c>
      <c r="D9" s="23"/>
      <c r="E9" s="23"/>
    </row>
    <row r="10" spans="2:7" ht="14.4" x14ac:dyDescent="0.3">
      <c r="B10" s="31" t="s">
        <v>115</v>
      </c>
      <c r="C10" s="38" t="s">
        <v>77</v>
      </c>
      <c r="D10" s="38" t="s">
        <v>78</v>
      </c>
      <c r="E10" s="38" t="s">
        <v>79</v>
      </c>
      <c r="F10" s="38" t="s">
        <v>76</v>
      </c>
      <c r="G10" s="28" t="s">
        <v>111</v>
      </c>
    </row>
    <row r="11" spans="2:7" ht="14.4" x14ac:dyDescent="0.3">
      <c r="B11" s="1" t="s">
        <v>2</v>
      </c>
      <c r="C11" s="32">
        <v>87478258.349999994</v>
      </c>
      <c r="D11" s="32">
        <v>196690953.08000001</v>
      </c>
      <c r="E11" s="32">
        <v>598877095.26999998</v>
      </c>
      <c r="F11" s="27">
        <f>IFERROR(E11/D11-1, "")</f>
        <v>2.0447617742053392</v>
      </c>
    </row>
    <row r="12" spans="2:7" ht="14.4" x14ac:dyDescent="0.3">
      <c r="B12" s="2" t="s">
        <v>82</v>
      </c>
      <c r="C12" s="24">
        <v>51238673.833299994</v>
      </c>
      <c r="D12" s="24">
        <v>123371488.19679993</v>
      </c>
      <c r="E12" s="24">
        <v>380714262.1875003</v>
      </c>
      <c r="F12" s="27">
        <f t="shared" ref="F12:F75" si="0">IFERROR(E12/D12-1, "")</f>
        <v>2.0859177250110812</v>
      </c>
    </row>
    <row r="13" spans="2:7" ht="14.4" x14ac:dyDescent="0.3">
      <c r="B13" s="2" t="s">
        <v>83</v>
      </c>
      <c r="C13" s="24">
        <v>36239584.5167</v>
      </c>
      <c r="D13" s="24">
        <v>73319464.883200079</v>
      </c>
      <c r="E13" s="24">
        <v>218162833.08249968</v>
      </c>
      <c r="F13" s="27">
        <f t="shared" si="0"/>
        <v>1.975510438190446</v>
      </c>
    </row>
    <row r="14" spans="2:7" ht="14.4" x14ac:dyDescent="0.3">
      <c r="B14" s="34" t="s">
        <v>84</v>
      </c>
      <c r="C14" s="33">
        <v>0.414269616248024</v>
      </c>
      <c r="D14" s="33">
        <v>0.3727648055748598</v>
      </c>
      <c r="E14" s="33">
        <v>0.36428648683607168</v>
      </c>
      <c r="F14" s="27">
        <f t="shared" si="0"/>
        <v>-2.2744418496572605E-2</v>
      </c>
    </row>
    <row r="15" spans="2:7" ht="14.4" x14ac:dyDescent="0.3">
      <c r="F15" s="27" t="str">
        <f t="shared" si="0"/>
        <v/>
      </c>
    </row>
    <row r="16" spans="2:7" ht="14.4" x14ac:dyDescent="0.3">
      <c r="F16" s="27" t="str">
        <f t="shared" si="0"/>
        <v/>
      </c>
    </row>
    <row r="17" spans="6:6" ht="14.4" x14ac:dyDescent="0.3">
      <c r="F17" s="27" t="str">
        <f t="shared" si="0"/>
        <v/>
      </c>
    </row>
    <row r="18" spans="6:6" ht="14.4" x14ac:dyDescent="0.3">
      <c r="F18" s="27" t="str">
        <f t="shared" si="0"/>
        <v/>
      </c>
    </row>
    <row r="19" spans="6:6" ht="14.4" x14ac:dyDescent="0.3">
      <c r="F19" s="27" t="str">
        <f t="shared" si="0"/>
        <v/>
      </c>
    </row>
    <row r="20" spans="6:6" ht="14.4" x14ac:dyDescent="0.3">
      <c r="F20" s="27" t="str">
        <f t="shared" si="0"/>
        <v/>
      </c>
    </row>
    <row r="21" spans="6:6" ht="14.4" x14ac:dyDescent="0.3">
      <c r="F21" s="27" t="str">
        <f t="shared" si="0"/>
        <v/>
      </c>
    </row>
    <row r="22" spans="6:6" ht="14.4" x14ac:dyDescent="0.3">
      <c r="F22" s="27" t="str">
        <f t="shared" si="0"/>
        <v/>
      </c>
    </row>
    <row r="23" spans="6:6" ht="14.4" x14ac:dyDescent="0.3">
      <c r="F23" s="27" t="str">
        <f t="shared" si="0"/>
        <v/>
      </c>
    </row>
    <row r="24" spans="6:6" ht="14.4" x14ac:dyDescent="0.3">
      <c r="F24" s="27" t="str">
        <f t="shared" si="0"/>
        <v/>
      </c>
    </row>
    <row r="25" spans="6:6" ht="14.4" x14ac:dyDescent="0.3">
      <c r="F25" s="27" t="str">
        <f t="shared" si="0"/>
        <v/>
      </c>
    </row>
    <row r="26" spans="6:6" ht="14.4" x14ac:dyDescent="0.3">
      <c r="F26" s="27" t="str">
        <f t="shared" si="0"/>
        <v/>
      </c>
    </row>
    <row r="27" spans="6:6" ht="14.4" x14ac:dyDescent="0.3">
      <c r="F27" s="27" t="str">
        <f t="shared" si="0"/>
        <v/>
      </c>
    </row>
    <row r="28" spans="6:6" ht="14.4" x14ac:dyDescent="0.3">
      <c r="F28" s="27" t="str">
        <f t="shared" si="0"/>
        <v/>
      </c>
    </row>
    <row r="29" spans="6:6" ht="14.4" x14ac:dyDescent="0.3">
      <c r="F29" s="27" t="str">
        <f t="shared" si="0"/>
        <v/>
      </c>
    </row>
    <row r="30" spans="6:6" ht="14.4" x14ac:dyDescent="0.3">
      <c r="F30" s="27" t="str">
        <f t="shared" si="0"/>
        <v/>
      </c>
    </row>
    <row r="31" spans="6:6" ht="14.4" x14ac:dyDescent="0.3">
      <c r="F31" s="27" t="str">
        <f t="shared" si="0"/>
        <v/>
      </c>
    </row>
    <row r="32" spans="6:6" ht="14.4" x14ac:dyDescent="0.3">
      <c r="F32" s="27" t="str">
        <f t="shared" si="0"/>
        <v/>
      </c>
    </row>
    <row r="33" spans="6:6" ht="14.4" x14ac:dyDescent="0.3">
      <c r="F33" s="27" t="str">
        <f t="shared" si="0"/>
        <v/>
      </c>
    </row>
    <row r="34" spans="6:6" ht="14.4" x14ac:dyDescent="0.3">
      <c r="F34" s="27" t="str">
        <f t="shared" si="0"/>
        <v/>
      </c>
    </row>
    <row r="35" spans="6:6" ht="14.4" x14ac:dyDescent="0.3">
      <c r="F35" s="27" t="str">
        <f t="shared" si="0"/>
        <v/>
      </c>
    </row>
    <row r="36" spans="6:6" ht="14.4" x14ac:dyDescent="0.3">
      <c r="F36" s="27" t="str">
        <f t="shared" si="0"/>
        <v/>
      </c>
    </row>
    <row r="37" spans="6:6" ht="14.4" x14ac:dyDescent="0.3">
      <c r="F37" s="27" t="str">
        <f t="shared" si="0"/>
        <v/>
      </c>
    </row>
    <row r="38" spans="6:6" ht="14.4" x14ac:dyDescent="0.3">
      <c r="F38" s="27" t="str">
        <f t="shared" si="0"/>
        <v/>
      </c>
    </row>
    <row r="39" spans="6:6" ht="14.4" x14ac:dyDescent="0.3">
      <c r="F39" s="27" t="str">
        <f t="shared" si="0"/>
        <v/>
      </c>
    </row>
    <row r="40" spans="6:6" ht="14.4" x14ac:dyDescent="0.3">
      <c r="F40" s="27" t="str">
        <f t="shared" si="0"/>
        <v/>
      </c>
    </row>
    <row r="41" spans="6:6" ht="14.4" x14ac:dyDescent="0.3">
      <c r="F41" s="27" t="str">
        <f t="shared" si="0"/>
        <v/>
      </c>
    </row>
    <row r="42" spans="6:6" ht="14.4" x14ac:dyDescent="0.3">
      <c r="F42" s="27" t="str">
        <f t="shared" si="0"/>
        <v/>
      </c>
    </row>
    <row r="43" spans="6:6" ht="14.4" x14ac:dyDescent="0.3">
      <c r="F43" s="27" t="str">
        <f t="shared" si="0"/>
        <v/>
      </c>
    </row>
    <row r="44" spans="6:6" ht="14.4" x14ac:dyDescent="0.3">
      <c r="F44" s="27" t="str">
        <f t="shared" si="0"/>
        <v/>
      </c>
    </row>
    <row r="45" spans="6:6" ht="14.4" x14ac:dyDescent="0.3">
      <c r="F45" s="27" t="str">
        <f t="shared" si="0"/>
        <v/>
      </c>
    </row>
    <row r="46" spans="6:6" ht="14.4" x14ac:dyDescent="0.3">
      <c r="F46" s="27" t="str">
        <f t="shared" si="0"/>
        <v/>
      </c>
    </row>
    <row r="47" spans="6:6" ht="14.4" x14ac:dyDescent="0.3">
      <c r="F47" s="27" t="str">
        <f t="shared" si="0"/>
        <v/>
      </c>
    </row>
    <row r="48" spans="6:6" ht="14.4" x14ac:dyDescent="0.3">
      <c r="F48" s="27" t="str">
        <f t="shared" si="0"/>
        <v/>
      </c>
    </row>
    <row r="49" spans="6:6" ht="14.4" x14ac:dyDescent="0.3">
      <c r="F49" s="27" t="str">
        <f t="shared" si="0"/>
        <v/>
      </c>
    </row>
    <row r="50" spans="6:6" ht="14.4" x14ac:dyDescent="0.3">
      <c r="F50" s="27" t="str">
        <f t="shared" si="0"/>
        <v/>
      </c>
    </row>
    <row r="51" spans="6:6" ht="14.4" x14ac:dyDescent="0.3">
      <c r="F51" s="27" t="str">
        <f t="shared" si="0"/>
        <v/>
      </c>
    </row>
    <row r="52" spans="6:6" ht="14.4" x14ac:dyDescent="0.3">
      <c r="F52" s="27" t="str">
        <f t="shared" si="0"/>
        <v/>
      </c>
    </row>
    <row r="53" spans="6:6" ht="14.4" x14ac:dyDescent="0.3">
      <c r="F53" s="27" t="str">
        <f t="shared" si="0"/>
        <v/>
      </c>
    </row>
    <row r="54" spans="6:6" ht="14.4" x14ac:dyDescent="0.3">
      <c r="F54" s="27" t="str">
        <f t="shared" si="0"/>
        <v/>
      </c>
    </row>
    <row r="55" spans="6:6" ht="14.4" x14ac:dyDescent="0.3">
      <c r="F55" s="27" t="str">
        <f t="shared" si="0"/>
        <v/>
      </c>
    </row>
    <row r="56" spans="6:6" ht="14.4" x14ac:dyDescent="0.3">
      <c r="F56" s="27" t="str">
        <f t="shared" si="0"/>
        <v/>
      </c>
    </row>
    <row r="57" spans="6:6" ht="14.4" x14ac:dyDescent="0.3">
      <c r="F57" s="27" t="str">
        <f t="shared" si="0"/>
        <v/>
      </c>
    </row>
    <row r="58" spans="6:6" ht="14.4" x14ac:dyDescent="0.3">
      <c r="F58" s="27" t="str">
        <f t="shared" si="0"/>
        <v/>
      </c>
    </row>
    <row r="59" spans="6:6" ht="14.4" x14ac:dyDescent="0.3">
      <c r="F59" s="27" t="str">
        <f t="shared" si="0"/>
        <v/>
      </c>
    </row>
    <row r="60" spans="6:6" ht="14.4" x14ac:dyDescent="0.3">
      <c r="F60" s="27" t="str">
        <f t="shared" si="0"/>
        <v/>
      </c>
    </row>
    <row r="61" spans="6:6" ht="14.4" x14ac:dyDescent="0.3">
      <c r="F61" s="27" t="str">
        <f t="shared" si="0"/>
        <v/>
      </c>
    </row>
    <row r="62" spans="6:6" ht="14.4" x14ac:dyDescent="0.3">
      <c r="F62" s="27" t="str">
        <f t="shared" si="0"/>
        <v/>
      </c>
    </row>
    <row r="63" spans="6:6" ht="14.4" x14ac:dyDescent="0.3">
      <c r="F63" s="27" t="str">
        <f t="shared" si="0"/>
        <v/>
      </c>
    </row>
    <row r="64" spans="6:6" ht="14.4" x14ac:dyDescent="0.3">
      <c r="F64" s="27" t="str">
        <f t="shared" si="0"/>
        <v/>
      </c>
    </row>
    <row r="65" spans="6:6" ht="14.4" x14ac:dyDescent="0.3">
      <c r="F65" s="27" t="str">
        <f t="shared" si="0"/>
        <v/>
      </c>
    </row>
    <row r="66" spans="6:6" ht="14.4" x14ac:dyDescent="0.3">
      <c r="F66" s="27" t="str">
        <f t="shared" si="0"/>
        <v/>
      </c>
    </row>
    <row r="67" spans="6:6" ht="14.4" x14ac:dyDescent="0.3">
      <c r="F67" s="27" t="str">
        <f t="shared" si="0"/>
        <v/>
      </c>
    </row>
    <row r="68" spans="6:6" ht="14.4" x14ac:dyDescent="0.3">
      <c r="F68" s="27" t="str">
        <f t="shared" si="0"/>
        <v/>
      </c>
    </row>
    <row r="69" spans="6:6" ht="14.4" x14ac:dyDescent="0.3">
      <c r="F69" s="27" t="str">
        <f t="shared" si="0"/>
        <v/>
      </c>
    </row>
    <row r="70" spans="6:6" ht="14.4" x14ac:dyDescent="0.3">
      <c r="F70" s="27" t="str">
        <f t="shared" si="0"/>
        <v/>
      </c>
    </row>
    <row r="71" spans="6:6" ht="14.4" x14ac:dyDescent="0.3">
      <c r="F71" s="27" t="str">
        <f t="shared" si="0"/>
        <v/>
      </c>
    </row>
    <row r="72" spans="6:6" ht="14.4" x14ac:dyDescent="0.3">
      <c r="F72" s="27" t="str">
        <f t="shared" si="0"/>
        <v/>
      </c>
    </row>
    <row r="73" spans="6:6" ht="14.4" x14ac:dyDescent="0.3">
      <c r="F73" s="27" t="str">
        <f t="shared" si="0"/>
        <v/>
      </c>
    </row>
    <row r="74" spans="6:6" ht="14.4" x14ac:dyDescent="0.3">
      <c r="F74" s="27" t="str">
        <f t="shared" si="0"/>
        <v/>
      </c>
    </row>
    <row r="75" spans="6:6" ht="14.4" x14ac:dyDescent="0.3">
      <c r="F75" s="27" t="str">
        <f t="shared" si="0"/>
        <v/>
      </c>
    </row>
    <row r="76" spans="6:6" ht="14.4" x14ac:dyDescent="0.3">
      <c r="F76" s="27" t="str">
        <f t="shared" ref="F76:F139" si="1">IFERROR(E76/D76-1, "")</f>
        <v/>
      </c>
    </row>
    <row r="77" spans="6:6" ht="14.4" x14ac:dyDescent="0.3">
      <c r="F77" s="27" t="str">
        <f t="shared" si="1"/>
        <v/>
      </c>
    </row>
    <row r="78" spans="6:6" ht="14.4" x14ac:dyDescent="0.3">
      <c r="F78" s="27" t="str">
        <f t="shared" si="1"/>
        <v/>
      </c>
    </row>
    <row r="79" spans="6:6" ht="14.4" x14ac:dyDescent="0.3">
      <c r="F79" s="27" t="str">
        <f t="shared" si="1"/>
        <v/>
      </c>
    </row>
    <row r="80" spans="6:6" ht="14.4" x14ac:dyDescent="0.3">
      <c r="F80" s="27" t="str">
        <f t="shared" si="1"/>
        <v/>
      </c>
    </row>
    <row r="81" spans="6:6" ht="14.4" x14ac:dyDescent="0.3">
      <c r="F81" s="27" t="str">
        <f t="shared" si="1"/>
        <v/>
      </c>
    </row>
    <row r="82" spans="6:6" ht="14.4" x14ac:dyDescent="0.3">
      <c r="F82" s="27" t="str">
        <f t="shared" si="1"/>
        <v/>
      </c>
    </row>
    <row r="83" spans="6:6" ht="14.4" x14ac:dyDescent="0.3">
      <c r="F83" s="27" t="str">
        <f t="shared" si="1"/>
        <v/>
      </c>
    </row>
    <row r="84" spans="6:6" ht="14.4" x14ac:dyDescent="0.3">
      <c r="F84" s="27" t="str">
        <f t="shared" si="1"/>
        <v/>
      </c>
    </row>
    <row r="85" spans="6:6" ht="14.4" x14ac:dyDescent="0.3">
      <c r="F85" s="27" t="str">
        <f t="shared" si="1"/>
        <v/>
      </c>
    </row>
    <row r="86" spans="6:6" ht="14.4" x14ac:dyDescent="0.3">
      <c r="F86" s="27" t="str">
        <f t="shared" si="1"/>
        <v/>
      </c>
    </row>
    <row r="87" spans="6:6" ht="14.4" x14ac:dyDescent="0.3">
      <c r="F87" s="27" t="str">
        <f t="shared" si="1"/>
        <v/>
      </c>
    </row>
    <row r="88" spans="6:6" ht="14.4" x14ac:dyDescent="0.3">
      <c r="F88" s="27" t="str">
        <f t="shared" si="1"/>
        <v/>
      </c>
    </row>
    <row r="89" spans="6:6" ht="14.4" x14ac:dyDescent="0.3">
      <c r="F89" s="27" t="str">
        <f t="shared" si="1"/>
        <v/>
      </c>
    </row>
    <row r="90" spans="6:6" ht="14.4" x14ac:dyDescent="0.3">
      <c r="F90" s="27" t="str">
        <f t="shared" si="1"/>
        <v/>
      </c>
    </row>
    <row r="91" spans="6:6" ht="14.4" x14ac:dyDescent="0.3">
      <c r="F91" s="27" t="str">
        <f t="shared" si="1"/>
        <v/>
      </c>
    </row>
    <row r="92" spans="6:6" ht="14.4" x14ac:dyDescent="0.3">
      <c r="F92" s="27" t="str">
        <f t="shared" si="1"/>
        <v/>
      </c>
    </row>
    <row r="93" spans="6:6" ht="14.4" x14ac:dyDescent="0.3">
      <c r="F93" s="27" t="str">
        <f t="shared" si="1"/>
        <v/>
      </c>
    </row>
    <row r="94" spans="6:6" ht="14.4" x14ac:dyDescent="0.3">
      <c r="F94" s="27" t="str">
        <f t="shared" si="1"/>
        <v/>
      </c>
    </row>
    <row r="95" spans="6:6" ht="14.4" x14ac:dyDescent="0.3">
      <c r="F95" s="27" t="str">
        <f t="shared" si="1"/>
        <v/>
      </c>
    </row>
    <row r="96" spans="6:6" ht="14.4" x14ac:dyDescent="0.3">
      <c r="F96" s="27" t="str">
        <f t="shared" si="1"/>
        <v/>
      </c>
    </row>
    <row r="97" spans="6:6" ht="14.4" x14ac:dyDescent="0.3">
      <c r="F97" s="27" t="str">
        <f t="shared" si="1"/>
        <v/>
      </c>
    </row>
    <row r="98" spans="6:6" ht="14.4" x14ac:dyDescent="0.3">
      <c r="F98" s="27" t="str">
        <f t="shared" si="1"/>
        <v/>
      </c>
    </row>
    <row r="99" spans="6:6" ht="14.4" x14ac:dyDescent="0.3">
      <c r="F99" s="27" t="str">
        <f t="shared" si="1"/>
        <v/>
      </c>
    </row>
    <row r="100" spans="6:6" ht="14.4" x14ac:dyDescent="0.3">
      <c r="F100" s="27" t="str">
        <f t="shared" si="1"/>
        <v/>
      </c>
    </row>
    <row r="101" spans="6:6" ht="14.4" x14ac:dyDescent="0.3">
      <c r="F101" s="27" t="str">
        <f t="shared" si="1"/>
        <v/>
      </c>
    </row>
    <row r="102" spans="6:6" ht="14.4" x14ac:dyDescent="0.3">
      <c r="F102" s="27" t="str">
        <f t="shared" si="1"/>
        <v/>
      </c>
    </row>
    <row r="103" spans="6:6" ht="14.4" x14ac:dyDescent="0.3">
      <c r="F103" s="27" t="str">
        <f t="shared" si="1"/>
        <v/>
      </c>
    </row>
    <row r="104" spans="6:6" ht="14.4" x14ac:dyDescent="0.3">
      <c r="F104" s="27" t="str">
        <f t="shared" si="1"/>
        <v/>
      </c>
    </row>
    <row r="105" spans="6:6" ht="14.4" x14ac:dyDescent="0.3">
      <c r="F105" s="27" t="str">
        <f t="shared" si="1"/>
        <v/>
      </c>
    </row>
    <row r="106" spans="6:6" ht="14.4" x14ac:dyDescent="0.3">
      <c r="F106" s="27" t="str">
        <f t="shared" si="1"/>
        <v/>
      </c>
    </row>
    <row r="107" spans="6:6" ht="14.4" x14ac:dyDescent="0.3">
      <c r="F107" s="27" t="str">
        <f t="shared" si="1"/>
        <v/>
      </c>
    </row>
    <row r="108" spans="6:6" ht="14.4" x14ac:dyDescent="0.3">
      <c r="F108" s="27" t="str">
        <f t="shared" si="1"/>
        <v/>
      </c>
    </row>
    <row r="109" spans="6:6" ht="14.4" x14ac:dyDescent="0.3">
      <c r="F109" s="27" t="str">
        <f t="shared" si="1"/>
        <v/>
      </c>
    </row>
    <row r="110" spans="6:6" ht="14.4" x14ac:dyDescent="0.3">
      <c r="F110" s="27" t="str">
        <f t="shared" si="1"/>
        <v/>
      </c>
    </row>
    <row r="111" spans="6:6" ht="14.4" x14ac:dyDescent="0.3">
      <c r="F111" s="27" t="str">
        <f t="shared" si="1"/>
        <v/>
      </c>
    </row>
    <row r="112" spans="6:6" ht="14.4" x14ac:dyDescent="0.3">
      <c r="F112" s="27" t="str">
        <f t="shared" si="1"/>
        <v/>
      </c>
    </row>
    <row r="113" spans="6:6" ht="14.4" x14ac:dyDescent="0.3">
      <c r="F113" s="27" t="str">
        <f t="shared" si="1"/>
        <v/>
      </c>
    </row>
    <row r="114" spans="6:6" ht="14.4" x14ac:dyDescent="0.3">
      <c r="F114" s="27" t="str">
        <f t="shared" si="1"/>
        <v/>
      </c>
    </row>
    <row r="115" spans="6:6" ht="14.4" x14ac:dyDescent="0.3">
      <c r="F115" s="27" t="str">
        <f t="shared" si="1"/>
        <v/>
      </c>
    </row>
    <row r="116" spans="6:6" ht="14.4" x14ac:dyDescent="0.3">
      <c r="F116" s="27" t="str">
        <f t="shared" si="1"/>
        <v/>
      </c>
    </row>
    <row r="117" spans="6:6" ht="14.4" x14ac:dyDescent="0.3">
      <c r="F117" s="27" t="str">
        <f t="shared" si="1"/>
        <v/>
      </c>
    </row>
    <row r="118" spans="6:6" ht="14.4" x14ac:dyDescent="0.3">
      <c r="F118" s="27" t="str">
        <f t="shared" si="1"/>
        <v/>
      </c>
    </row>
    <row r="119" spans="6:6" ht="14.4" x14ac:dyDescent="0.3">
      <c r="F119" s="27" t="str">
        <f t="shared" si="1"/>
        <v/>
      </c>
    </row>
    <row r="120" spans="6:6" ht="14.4" x14ac:dyDescent="0.3">
      <c r="F120" s="27" t="str">
        <f t="shared" si="1"/>
        <v/>
      </c>
    </row>
    <row r="121" spans="6:6" ht="14.4" x14ac:dyDescent="0.3">
      <c r="F121" s="27" t="str">
        <f t="shared" si="1"/>
        <v/>
      </c>
    </row>
    <row r="122" spans="6:6" ht="14.4" x14ac:dyDescent="0.3">
      <c r="F122" s="27" t="str">
        <f t="shared" si="1"/>
        <v/>
      </c>
    </row>
    <row r="123" spans="6:6" ht="14.4" x14ac:dyDescent="0.3">
      <c r="F123" s="27" t="str">
        <f t="shared" si="1"/>
        <v/>
      </c>
    </row>
    <row r="124" spans="6:6" ht="14.4" x14ac:dyDescent="0.3">
      <c r="F124" s="27" t="str">
        <f t="shared" si="1"/>
        <v/>
      </c>
    </row>
    <row r="125" spans="6:6" ht="14.4" x14ac:dyDescent="0.3">
      <c r="F125" s="27" t="str">
        <f t="shared" si="1"/>
        <v/>
      </c>
    </row>
    <row r="126" spans="6:6" ht="14.4" x14ac:dyDescent="0.3">
      <c r="F126" s="27" t="str">
        <f t="shared" si="1"/>
        <v/>
      </c>
    </row>
    <row r="127" spans="6:6" ht="14.4" x14ac:dyDescent="0.3">
      <c r="F127" s="27" t="str">
        <f t="shared" si="1"/>
        <v/>
      </c>
    </row>
    <row r="128" spans="6:6" ht="14.4" x14ac:dyDescent="0.3">
      <c r="F128" s="27" t="str">
        <f t="shared" si="1"/>
        <v/>
      </c>
    </row>
    <row r="129" spans="6:6" ht="14.4" x14ac:dyDescent="0.3">
      <c r="F129" s="27" t="str">
        <f t="shared" si="1"/>
        <v/>
      </c>
    </row>
    <row r="130" spans="6:6" ht="14.4" x14ac:dyDescent="0.3">
      <c r="F130" s="27" t="str">
        <f t="shared" si="1"/>
        <v/>
      </c>
    </row>
    <row r="131" spans="6:6" ht="14.4" x14ac:dyDescent="0.3">
      <c r="F131" s="27" t="str">
        <f t="shared" si="1"/>
        <v/>
      </c>
    </row>
    <row r="132" spans="6:6" ht="14.4" x14ac:dyDescent="0.3">
      <c r="F132" s="27" t="str">
        <f t="shared" si="1"/>
        <v/>
      </c>
    </row>
    <row r="133" spans="6:6" ht="14.4" x14ac:dyDescent="0.3">
      <c r="F133" s="27" t="str">
        <f t="shared" si="1"/>
        <v/>
      </c>
    </row>
    <row r="134" spans="6:6" ht="14.4" x14ac:dyDescent="0.3">
      <c r="F134" s="27" t="str">
        <f t="shared" si="1"/>
        <v/>
      </c>
    </row>
    <row r="135" spans="6:6" ht="14.4" x14ac:dyDescent="0.3">
      <c r="F135" s="27" t="str">
        <f t="shared" si="1"/>
        <v/>
      </c>
    </row>
    <row r="136" spans="6:6" ht="14.4" x14ac:dyDescent="0.3">
      <c r="F136" s="27" t="str">
        <f t="shared" si="1"/>
        <v/>
      </c>
    </row>
    <row r="137" spans="6:6" ht="14.4" x14ac:dyDescent="0.3">
      <c r="F137" s="27" t="str">
        <f t="shared" si="1"/>
        <v/>
      </c>
    </row>
    <row r="138" spans="6:6" ht="14.4" x14ac:dyDescent="0.3">
      <c r="F138" s="27" t="str">
        <f t="shared" si="1"/>
        <v/>
      </c>
    </row>
    <row r="139" spans="6:6" ht="14.4" x14ac:dyDescent="0.3">
      <c r="F139" s="27" t="str">
        <f t="shared" si="1"/>
        <v/>
      </c>
    </row>
    <row r="140" spans="6:6" ht="14.4" x14ac:dyDescent="0.3">
      <c r="F140" s="27" t="str">
        <f t="shared" ref="F140:F203" si="2">IFERROR(E140/D140-1, "")</f>
        <v/>
      </c>
    </row>
    <row r="141" spans="6:6" ht="14.4" x14ac:dyDescent="0.3">
      <c r="F141" s="27" t="str">
        <f t="shared" si="2"/>
        <v/>
      </c>
    </row>
    <row r="142" spans="6:6" ht="14.4" x14ac:dyDescent="0.3">
      <c r="F142" s="27" t="str">
        <f t="shared" si="2"/>
        <v/>
      </c>
    </row>
    <row r="143" spans="6:6" ht="14.4" x14ac:dyDescent="0.3">
      <c r="F143" s="27" t="str">
        <f t="shared" si="2"/>
        <v/>
      </c>
    </row>
    <row r="144" spans="6:6" ht="14.4" x14ac:dyDescent="0.3">
      <c r="F144" s="27" t="str">
        <f t="shared" si="2"/>
        <v/>
      </c>
    </row>
    <row r="145" spans="6:6" ht="14.4" x14ac:dyDescent="0.3">
      <c r="F145" s="27" t="str">
        <f t="shared" si="2"/>
        <v/>
      </c>
    </row>
    <row r="146" spans="6:6" ht="14.4" x14ac:dyDescent="0.3">
      <c r="F146" s="27" t="str">
        <f t="shared" si="2"/>
        <v/>
      </c>
    </row>
    <row r="147" spans="6:6" ht="14.4" x14ac:dyDescent="0.3">
      <c r="F147" s="27" t="str">
        <f t="shared" si="2"/>
        <v/>
      </c>
    </row>
    <row r="148" spans="6:6" ht="14.4" x14ac:dyDescent="0.3">
      <c r="F148" s="27" t="str">
        <f t="shared" si="2"/>
        <v/>
      </c>
    </row>
    <row r="149" spans="6:6" ht="14.4" x14ac:dyDescent="0.3">
      <c r="F149" s="27" t="str">
        <f t="shared" si="2"/>
        <v/>
      </c>
    </row>
    <row r="150" spans="6:6" ht="14.4" x14ac:dyDescent="0.3">
      <c r="F150" s="27" t="str">
        <f t="shared" si="2"/>
        <v/>
      </c>
    </row>
    <row r="151" spans="6:6" ht="14.4" x14ac:dyDescent="0.3">
      <c r="F151" s="27" t="str">
        <f t="shared" si="2"/>
        <v/>
      </c>
    </row>
    <row r="152" spans="6:6" ht="14.4" x14ac:dyDescent="0.3">
      <c r="F152" s="27" t="str">
        <f t="shared" si="2"/>
        <v/>
      </c>
    </row>
    <row r="153" spans="6:6" ht="14.4" x14ac:dyDescent="0.3">
      <c r="F153" s="27" t="str">
        <f t="shared" si="2"/>
        <v/>
      </c>
    </row>
    <row r="154" spans="6:6" ht="14.4" x14ac:dyDescent="0.3">
      <c r="F154" s="27" t="str">
        <f t="shared" si="2"/>
        <v/>
      </c>
    </row>
    <row r="155" spans="6:6" ht="14.4" x14ac:dyDescent="0.3">
      <c r="F155" s="27" t="str">
        <f t="shared" si="2"/>
        <v/>
      </c>
    </row>
    <row r="156" spans="6:6" ht="14.4" x14ac:dyDescent="0.3">
      <c r="F156" s="27" t="str">
        <f t="shared" si="2"/>
        <v/>
      </c>
    </row>
    <row r="157" spans="6:6" ht="14.4" x14ac:dyDescent="0.3">
      <c r="F157" s="27" t="str">
        <f t="shared" si="2"/>
        <v/>
      </c>
    </row>
    <row r="158" spans="6:6" ht="14.4" x14ac:dyDescent="0.3">
      <c r="F158" s="27" t="str">
        <f t="shared" si="2"/>
        <v/>
      </c>
    </row>
    <row r="159" spans="6:6" ht="14.4" x14ac:dyDescent="0.3">
      <c r="F159" s="27" t="str">
        <f t="shared" si="2"/>
        <v/>
      </c>
    </row>
    <row r="160" spans="6:6" ht="14.4" x14ac:dyDescent="0.3">
      <c r="F160" s="27" t="str">
        <f t="shared" si="2"/>
        <v/>
      </c>
    </row>
    <row r="161" spans="6:6" ht="14.4" x14ac:dyDescent="0.3">
      <c r="F161" s="27" t="str">
        <f t="shared" si="2"/>
        <v/>
      </c>
    </row>
    <row r="162" spans="6:6" ht="14.4" x14ac:dyDescent="0.3">
      <c r="F162" s="27" t="str">
        <f t="shared" si="2"/>
        <v/>
      </c>
    </row>
    <row r="163" spans="6:6" ht="14.4" x14ac:dyDescent="0.3">
      <c r="F163" s="27" t="str">
        <f t="shared" si="2"/>
        <v/>
      </c>
    </row>
    <row r="164" spans="6:6" ht="14.4" x14ac:dyDescent="0.3">
      <c r="F164" s="27" t="str">
        <f t="shared" si="2"/>
        <v/>
      </c>
    </row>
    <row r="165" spans="6:6" ht="14.4" x14ac:dyDescent="0.3">
      <c r="F165" s="27" t="str">
        <f t="shared" si="2"/>
        <v/>
      </c>
    </row>
    <row r="166" spans="6:6" ht="14.4" x14ac:dyDescent="0.3">
      <c r="F166" s="27" t="str">
        <f t="shared" si="2"/>
        <v/>
      </c>
    </row>
    <row r="167" spans="6:6" ht="14.4" x14ac:dyDescent="0.3">
      <c r="F167" s="27" t="str">
        <f t="shared" si="2"/>
        <v/>
      </c>
    </row>
    <row r="168" spans="6:6" ht="14.4" x14ac:dyDescent="0.3">
      <c r="F168" s="27" t="str">
        <f t="shared" si="2"/>
        <v/>
      </c>
    </row>
    <row r="169" spans="6:6" ht="14.4" x14ac:dyDescent="0.3">
      <c r="F169" s="27" t="str">
        <f t="shared" si="2"/>
        <v/>
      </c>
    </row>
    <row r="170" spans="6:6" ht="14.4" x14ac:dyDescent="0.3">
      <c r="F170" s="27" t="str">
        <f t="shared" si="2"/>
        <v/>
      </c>
    </row>
    <row r="171" spans="6:6" ht="14.4" x14ac:dyDescent="0.3">
      <c r="F171" s="27" t="str">
        <f t="shared" si="2"/>
        <v/>
      </c>
    </row>
    <row r="172" spans="6:6" ht="14.4" x14ac:dyDescent="0.3">
      <c r="F172" s="27" t="str">
        <f t="shared" si="2"/>
        <v/>
      </c>
    </row>
    <row r="173" spans="6:6" ht="14.4" x14ac:dyDescent="0.3">
      <c r="F173" s="27" t="str">
        <f t="shared" si="2"/>
        <v/>
      </c>
    </row>
    <row r="174" spans="6:6" ht="14.4" x14ac:dyDescent="0.3">
      <c r="F174" s="27" t="str">
        <f t="shared" si="2"/>
        <v/>
      </c>
    </row>
    <row r="175" spans="6:6" ht="14.4" x14ac:dyDescent="0.3">
      <c r="F175" s="27" t="str">
        <f t="shared" si="2"/>
        <v/>
      </c>
    </row>
    <row r="176" spans="6:6" ht="14.4" x14ac:dyDescent="0.3">
      <c r="F176" s="27" t="str">
        <f t="shared" si="2"/>
        <v/>
      </c>
    </row>
    <row r="177" spans="6:6" ht="14.4" x14ac:dyDescent="0.3">
      <c r="F177" s="27" t="str">
        <f t="shared" si="2"/>
        <v/>
      </c>
    </row>
    <row r="178" spans="6:6" ht="14.4" x14ac:dyDescent="0.3">
      <c r="F178" s="27" t="str">
        <f t="shared" si="2"/>
        <v/>
      </c>
    </row>
    <row r="179" spans="6:6" ht="14.4" x14ac:dyDescent="0.3">
      <c r="F179" s="27" t="str">
        <f t="shared" si="2"/>
        <v/>
      </c>
    </row>
    <row r="180" spans="6:6" ht="14.4" x14ac:dyDescent="0.3">
      <c r="F180" s="27" t="str">
        <f t="shared" si="2"/>
        <v/>
      </c>
    </row>
    <row r="181" spans="6:6" ht="14.4" x14ac:dyDescent="0.3">
      <c r="F181" s="27" t="str">
        <f t="shared" si="2"/>
        <v/>
      </c>
    </row>
    <row r="182" spans="6:6" ht="14.4" x14ac:dyDescent="0.3">
      <c r="F182" s="27" t="str">
        <f t="shared" si="2"/>
        <v/>
      </c>
    </row>
    <row r="183" spans="6:6" ht="14.4" x14ac:dyDescent="0.3">
      <c r="F183" s="27" t="str">
        <f t="shared" si="2"/>
        <v/>
      </c>
    </row>
    <row r="184" spans="6:6" ht="14.4" x14ac:dyDescent="0.3">
      <c r="F184" s="27" t="str">
        <f t="shared" si="2"/>
        <v/>
      </c>
    </row>
    <row r="185" spans="6:6" ht="14.4" x14ac:dyDescent="0.3">
      <c r="F185" s="27" t="str">
        <f t="shared" si="2"/>
        <v/>
      </c>
    </row>
    <row r="186" spans="6:6" ht="14.4" x14ac:dyDescent="0.3">
      <c r="F186" s="27" t="str">
        <f t="shared" si="2"/>
        <v/>
      </c>
    </row>
    <row r="187" spans="6:6" ht="14.4" x14ac:dyDescent="0.3">
      <c r="F187" s="27" t="str">
        <f t="shared" si="2"/>
        <v/>
      </c>
    </row>
    <row r="188" spans="6:6" ht="14.4" x14ac:dyDescent="0.3">
      <c r="F188" s="27" t="str">
        <f t="shared" si="2"/>
        <v/>
      </c>
    </row>
    <row r="189" spans="6:6" ht="14.4" x14ac:dyDescent="0.3">
      <c r="F189" s="27" t="str">
        <f t="shared" si="2"/>
        <v/>
      </c>
    </row>
    <row r="190" spans="6:6" ht="14.4" x14ac:dyDescent="0.3">
      <c r="F190" s="27" t="str">
        <f t="shared" si="2"/>
        <v/>
      </c>
    </row>
    <row r="191" spans="6:6" ht="14.4" x14ac:dyDescent="0.3">
      <c r="F191" s="27" t="str">
        <f t="shared" si="2"/>
        <v/>
      </c>
    </row>
    <row r="192" spans="6:6" ht="14.4" x14ac:dyDescent="0.3">
      <c r="F192" s="27" t="str">
        <f t="shared" si="2"/>
        <v/>
      </c>
    </row>
    <row r="193" spans="6:6" ht="14.4" x14ac:dyDescent="0.3">
      <c r="F193" s="27" t="str">
        <f t="shared" si="2"/>
        <v/>
      </c>
    </row>
    <row r="194" spans="6:6" ht="14.4" x14ac:dyDescent="0.3">
      <c r="F194" s="27" t="str">
        <f t="shared" si="2"/>
        <v/>
      </c>
    </row>
    <row r="195" spans="6:6" ht="14.4" x14ac:dyDescent="0.3">
      <c r="F195" s="27" t="str">
        <f t="shared" si="2"/>
        <v/>
      </c>
    </row>
    <row r="196" spans="6:6" ht="14.4" x14ac:dyDescent="0.3">
      <c r="F196" s="27" t="str">
        <f t="shared" si="2"/>
        <v/>
      </c>
    </row>
    <row r="197" spans="6:6" ht="14.4" x14ac:dyDescent="0.3">
      <c r="F197" s="27" t="str">
        <f t="shared" si="2"/>
        <v/>
      </c>
    </row>
    <row r="198" spans="6:6" ht="14.4" x14ac:dyDescent="0.3">
      <c r="F198" s="27" t="str">
        <f t="shared" si="2"/>
        <v/>
      </c>
    </row>
    <row r="199" spans="6:6" ht="14.4" x14ac:dyDescent="0.3">
      <c r="F199" s="27" t="str">
        <f t="shared" si="2"/>
        <v/>
      </c>
    </row>
    <row r="200" spans="6:6" ht="14.4" x14ac:dyDescent="0.3">
      <c r="F200" s="27" t="str">
        <f t="shared" si="2"/>
        <v/>
      </c>
    </row>
    <row r="201" spans="6:6" ht="14.4" x14ac:dyDescent="0.3">
      <c r="F201" s="27" t="str">
        <f t="shared" si="2"/>
        <v/>
      </c>
    </row>
    <row r="202" spans="6:6" ht="14.4" x14ac:dyDescent="0.3">
      <c r="F202" s="27" t="str">
        <f t="shared" si="2"/>
        <v/>
      </c>
    </row>
    <row r="203" spans="6:6" ht="14.4" x14ac:dyDescent="0.3">
      <c r="F203" s="27" t="str">
        <f t="shared" si="2"/>
        <v/>
      </c>
    </row>
    <row r="204" spans="6:6" ht="14.4" x14ac:dyDescent="0.3">
      <c r="F204" s="27" t="str">
        <f t="shared" ref="F204:F254" si="3">IFERROR(E204/D204-1, "")</f>
        <v/>
      </c>
    </row>
    <row r="205" spans="6:6" ht="14.4" x14ac:dyDescent="0.3">
      <c r="F205" s="27" t="str">
        <f t="shared" si="3"/>
        <v/>
      </c>
    </row>
    <row r="206" spans="6:6" ht="14.4" x14ac:dyDescent="0.3">
      <c r="F206" s="27" t="str">
        <f t="shared" si="3"/>
        <v/>
      </c>
    </row>
    <row r="207" spans="6:6" ht="14.4" x14ac:dyDescent="0.3">
      <c r="F207" s="27" t="str">
        <f t="shared" si="3"/>
        <v/>
      </c>
    </row>
    <row r="208" spans="6:6" ht="14.4" x14ac:dyDescent="0.3">
      <c r="F208" s="27" t="str">
        <f t="shared" si="3"/>
        <v/>
      </c>
    </row>
    <row r="209" spans="6:6" ht="14.4" x14ac:dyDescent="0.3">
      <c r="F209" s="27" t="str">
        <f t="shared" si="3"/>
        <v/>
      </c>
    </row>
    <row r="210" spans="6:6" ht="14.4" x14ac:dyDescent="0.3">
      <c r="F210" s="27" t="str">
        <f t="shared" si="3"/>
        <v/>
      </c>
    </row>
    <row r="211" spans="6:6" ht="14.4" x14ac:dyDescent="0.3">
      <c r="F211" s="27" t="str">
        <f t="shared" si="3"/>
        <v/>
      </c>
    </row>
    <row r="212" spans="6:6" ht="14.4" x14ac:dyDescent="0.3">
      <c r="F212" s="27" t="str">
        <f t="shared" si="3"/>
        <v/>
      </c>
    </row>
    <row r="213" spans="6:6" ht="14.4" x14ac:dyDescent="0.3">
      <c r="F213" s="27" t="str">
        <f t="shared" si="3"/>
        <v/>
      </c>
    </row>
    <row r="214" spans="6:6" ht="14.4" x14ac:dyDescent="0.3">
      <c r="F214" s="27" t="str">
        <f t="shared" si="3"/>
        <v/>
      </c>
    </row>
    <row r="215" spans="6:6" ht="14.4" x14ac:dyDescent="0.3">
      <c r="F215" s="27" t="str">
        <f t="shared" si="3"/>
        <v/>
      </c>
    </row>
    <row r="216" spans="6:6" ht="14.4" x14ac:dyDescent="0.3">
      <c r="F216" s="27" t="str">
        <f t="shared" si="3"/>
        <v/>
      </c>
    </row>
    <row r="217" spans="6:6" ht="14.4" x14ac:dyDescent="0.3">
      <c r="F217" s="27" t="str">
        <f t="shared" si="3"/>
        <v/>
      </c>
    </row>
    <row r="218" spans="6:6" ht="14.4" x14ac:dyDescent="0.3">
      <c r="F218" s="27" t="str">
        <f t="shared" si="3"/>
        <v/>
      </c>
    </row>
    <row r="219" spans="6:6" ht="14.4" x14ac:dyDescent="0.3">
      <c r="F219" s="27" t="str">
        <f t="shared" si="3"/>
        <v/>
      </c>
    </row>
    <row r="220" spans="6:6" ht="14.4" x14ac:dyDescent="0.3">
      <c r="F220" s="27" t="str">
        <f t="shared" si="3"/>
        <v/>
      </c>
    </row>
    <row r="221" spans="6:6" ht="14.4" x14ac:dyDescent="0.3">
      <c r="F221" s="27" t="str">
        <f t="shared" si="3"/>
        <v/>
      </c>
    </row>
    <row r="222" spans="6:6" ht="14.4" x14ac:dyDescent="0.3">
      <c r="F222" s="27" t="str">
        <f t="shared" si="3"/>
        <v/>
      </c>
    </row>
    <row r="223" spans="6:6" ht="14.4" x14ac:dyDescent="0.3">
      <c r="F223" s="27" t="str">
        <f t="shared" si="3"/>
        <v/>
      </c>
    </row>
    <row r="224" spans="6:6" ht="14.4" x14ac:dyDescent="0.3">
      <c r="F224" s="27" t="str">
        <f t="shared" si="3"/>
        <v/>
      </c>
    </row>
    <row r="225" spans="6:6" ht="14.4" x14ac:dyDescent="0.3">
      <c r="F225" s="27" t="str">
        <f t="shared" si="3"/>
        <v/>
      </c>
    </row>
    <row r="226" spans="6:6" ht="14.4" x14ac:dyDescent="0.3">
      <c r="F226" s="27" t="str">
        <f t="shared" si="3"/>
        <v/>
      </c>
    </row>
    <row r="227" spans="6:6" ht="14.4" x14ac:dyDescent="0.3">
      <c r="F227" s="27" t="str">
        <f t="shared" si="3"/>
        <v/>
      </c>
    </row>
    <row r="228" spans="6:6" ht="14.4" x14ac:dyDescent="0.3">
      <c r="F228" s="27" t="str">
        <f t="shared" si="3"/>
        <v/>
      </c>
    </row>
    <row r="229" spans="6:6" ht="14.4" x14ac:dyDescent="0.3">
      <c r="F229" s="27" t="str">
        <f t="shared" si="3"/>
        <v/>
      </c>
    </row>
    <row r="230" spans="6:6" ht="14.4" x14ac:dyDescent="0.3">
      <c r="F230" s="27" t="str">
        <f t="shared" si="3"/>
        <v/>
      </c>
    </row>
    <row r="231" spans="6:6" ht="14.4" x14ac:dyDescent="0.3">
      <c r="F231" s="27" t="str">
        <f t="shared" si="3"/>
        <v/>
      </c>
    </row>
    <row r="232" spans="6:6" ht="14.4" x14ac:dyDescent="0.3">
      <c r="F232" s="27" t="str">
        <f t="shared" si="3"/>
        <v/>
      </c>
    </row>
    <row r="233" spans="6:6" ht="14.4" x14ac:dyDescent="0.3">
      <c r="F233" s="27" t="str">
        <f t="shared" si="3"/>
        <v/>
      </c>
    </row>
    <row r="234" spans="6:6" ht="14.4" x14ac:dyDescent="0.3">
      <c r="F234" s="27" t="str">
        <f t="shared" si="3"/>
        <v/>
      </c>
    </row>
    <row r="235" spans="6:6" ht="14.4" x14ac:dyDescent="0.3">
      <c r="F235" s="27" t="str">
        <f t="shared" si="3"/>
        <v/>
      </c>
    </row>
    <row r="236" spans="6:6" ht="14.4" x14ac:dyDescent="0.3">
      <c r="F236" s="27" t="str">
        <f t="shared" si="3"/>
        <v/>
      </c>
    </row>
    <row r="237" spans="6:6" ht="14.4" x14ac:dyDescent="0.3">
      <c r="F237" s="27" t="str">
        <f t="shared" si="3"/>
        <v/>
      </c>
    </row>
    <row r="238" spans="6:6" ht="14.4" x14ac:dyDescent="0.3">
      <c r="F238" s="27" t="str">
        <f t="shared" si="3"/>
        <v/>
      </c>
    </row>
    <row r="239" spans="6:6" ht="14.4" x14ac:dyDescent="0.3">
      <c r="F239" s="27" t="str">
        <f t="shared" si="3"/>
        <v/>
      </c>
    </row>
    <row r="240" spans="6:6" ht="14.4" x14ac:dyDescent="0.3">
      <c r="F240" s="27" t="str">
        <f t="shared" si="3"/>
        <v/>
      </c>
    </row>
    <row r="241" spans="6:6" ht="14.4" x14ac:dyDescent="0.3">
      <c r="F241" s="27" t="str">
        <f t="shared" si="3"/>
        <v/>
      </c>
    </row>
    <row r="242" spans="6:6" ht="14.4" x14ac:dyDescent="0.3">
      <c r="F242" s="27" t="str">
        <f t="shared" si="3"/>
        <v/>
      </c>
    </row>
    <row r="243" spans="6:6" ht="14.4" x14ac:dyDescent="0.3">
      <c r="F243" s="27" t="str">
        <f t="shared" si="3"/>
        <v/>
      </c>
    </row>
    <row r="244" spans="6:6" ht="14.4" x14ac:dyDescent="0.3">
      <c r="F244" s="27" t="str">
        <f t="shared" si="3"/>
        <v/>
      </c>
    </row>
    <row r="245" spans="6:6" ht="14.4" x14ac:dyDescent="0.3">
      <c r="F245" s="27" t="str">
        <f t="shared" si="3"/>
        <v/>
      </c>
    </row>
    <row r="246" spans="6:6" ht="14.4" x14ac:dyDescent="0.3">
      <c r="F246" s="27" t="str">
        <f t="shared" si="3"/>
        <v/>
      </c>
    </row>
    <row r="247" spans="6:6" ht="14.4" x14ac:dyDescent="0.3">
      <c r="F247" s="27" t="str">
        <f t="shared" si="3"/>
        <v/>
      </c>
    </row>
    <row r="248" spans="6:6" ht="14.4" x14ac:dyDescent="0.3">
      <c r="F248" s="27" t="str">
        <f t="shared" si="3"/>
        <v/>
      </c>
    </row>
    <row r="249" spans="6:6" ht="14.4" x14ac:dyDescent="0.3">
      <c r="F249" s="27" t="str">
        <f t="shared" si="3"/>
        <v/>
      </c>
    </row>
    <row r="250" spans="6:6" ht="14.4" x14ac:dyDescent="0.3">
      <c r="F250" s="27" t="str">
        <f t="shared" si="3"/>
        <v/>
      </c>
    </row>
    <row r="251" spans="6:6" ht="14.4" x14ac:dyDescent="0.3">
      <c r="F251" s="27" t="str">
        <f t="shared" si="3"/>
        <v/>
      </c>
    </row>
    <row r="252" spans="6:6" ht="14.4" x14ac:dyDescent="0.3">
      <c r="F252" s="27" t="str">
        <f t="shared" si="3"/>
        <v/>
      </c>
    </row>
    <row r="253" spans="6:6" ht="14.4" x14ac:dyDescent="0.3">
      <c r="F253" s="27" t="str">
        <f t="shared" si="3"/>
        <v/>
      </c>
    </row>
    <row r="254" spans="6:6" ht="14.4" x14ac:dyDescent="0.3">
      <c r="F254" s="27" t="str">
        <f t="shared" si="3"/>
        <v/>
      </c>
    </row>
  </sheetData>
  <conditionalFormatting pivot="1" sqref="C11:E11">
    <cfRule type="colorScale" priority="4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12:E13">
    <cfRule type="colorScale" priority="3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14:E14">
    <cfRule type="colorScale" priority="2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sqref="F11:F254">
    <cfRule type="dataBar" priority="1">
      <dataBar>
        <cfvo type="min"/>
        <cfvo type="max"/>
        <color rgb="FFD4C990"/>
      </dataBar>
      <extLst>
        <ext xmlns:x14="http://schemas.microsoft.com/office/spreadsheetml/2009/9/main" uri="{B025F937-C7B1-47D3-B67F-A62EFF666E3E}">
          <x14:id>{9D6259B5-6573-42C7-B410-C8CCC06B5010}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&amp;L&amp;"Avenir Next LT Pro,Bold"&amp;16&amp;K333333AtliQ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D6259B5-6573-42C7-B410-C8CCC06B5010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F11:F254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76083-F471-4BA2-AFCB-AD4DEC125E1F}">
  <sheetPr>
    <pageSetUpPr fitToPage="1"/>
  </sheetPr>
  <dimension ref="B2:O53"/>
  <sheetViews>
    <sheetView showGridLines="0" tabSelected="1" zoomScaleNormal="100" zoomScalePageLayoutView="85" workbookViewId="0">
      <selection activeCell="H36" sqref="H36"/>
    </sheetView>
  </sheetViews>
  <sheetFormatPr defaultRowHeight="13.8" x14ac:dyDescent="0.25"/>
  <cols>
    <col min="2" max="2" width="11.3984375" bestFit="1" customWidth="1"/>
    <col min="3" max="8" width="7.8984375" bestFit="1" customWidth="1"/>
    <col min="9" max="9" width="8.8984375" bestFit="1" customWidth="1"/>
    <col min="10" max="15" width="7.8984375" bestFit="1" customWidth="1"/>
  </cols>
  <sheetData>
    <row r="2" spans="2:15" ht="14.4" x14ac:dyDescent="0.3">
      <c r="B2" s="50" t="s">
        <v>117</v>
      </c>
    </row>
    <row r="3" spans="2:15" ht="14.4" x14ac:dyDescent="0.3">
      <c r="B3" s="37" t="s">
        <v>72</v>
      </c>
      <c r="C3" s="22" t="s" vm="1">
        <v>73</v>
      </c>
      <c r="E3" s="3" t="s">
        <v>112</v>
      </c>
      <c r="F3" s="4"/>
    </row>
    <row r="4" spans="2:15" ht="14.4" x14ac:dyDescent="0.3">
      <c r="B4" s="37" t="s">
        <v>75</v>
      </c>
      <c r="C4" s="22" t="s" vm="3">
        <v>73</v>
      </c>
      <c r="E4" s="3" t="s">
        <v>113</v>
      </c>
      <c r="F4" s="4"/>
    </row>
    <row r="5" spans="2:15" ht="14.4" x14ac:dyDescent="0.3">
      <c r="B5" s="37" t="s">
        <v>116</v>
      </c>
      <c r="C5" s="22" t="s" vm="5">
        <v>73</v>
      </c>
      <c r="E5" s="22" t="s">
        <v>81</v>
      </c>
    </row>
    <row r="6" spans="2:15" ht="14.4" x14ac:dyDescent="0.3">
      <c r="B6" s="37" t="s">
        <v>74</v>
      </c>
      <c r="C6" s="22" t="s" vm="4">
        <v>73</v>
      </c>
      <c r="E6" s="22"/>
    </row>
    <row r="7" spans="2:15" ht="14.4" x14ac:dyDescent="0.3">
      <c r="B7" s="36" t="s">
        <v>118</v>
      </c>
      <c r="C7" s="49" t="s" vm="6">
        <v>77</v>
      </c>
    </row>
    <row r="9" spans="2:15" ht="14.4" x14ac:dyDescent="0.3">
      <c r="B9" s="29"/>
      <c r="C9" s="35" t="s">
        <v>114</v>
      </c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</row>
    <row r="10" spans="2:15" ht="14.4" x14ac:dyDescent="0.3">
      <c r="B10" s="29"/>
      <c r="C10" s="51" t="s">
        <v>131</v>
      </c>
      <c r="D10" s="51"/>
      <c r="E10" s="51"/>
      <c r="F10" s="51" t="s">
        <v>132</v>
      </c>
      <c r="G10" s="51"/>
      <c r="H10" s="51"/>
      <c r="I10" s="51" t="s">
        <v>133</v>
      </c>
      <c r="J10" s="51"/>
      <c r="K10" s="51"/>
      <c r="L10" s="51" t="s">
        <v>134</v>
      </c>
      <c r="M10" s="51"/>
      <c r="N10" s="51"/>
      <c r="O10" s="29" t="s">
        <v>71</v>
      </c>
    </row>
    <row r="11" spans="2:15" ht="14.4" x14ac:dyDescent="0.3">
      <c r="B11" s="45" t="s">
        <v>115</v>
      </c>
      <c r="C11" s="30" t="s">
        <v>127</v>
      </c>
      <c r="D11" s="30" t="s">
        <v>128</v>
      </c>
      <c r="E11" s="30" t="s">
        <v>129</v>
      </c>
      <c r="F11" s="30" t="s">
        <v>130</v>
      </c>
      <c r="G11" s="30" t="s">
        <v>120</v>
      </c>
      <c r="H11" s="30" t="s">
        <v>121</v>
      </c>
      <c r="I11" s="30" t="s">
        <v>122</v>
      </c>
      <c r="J11" s="30" t="s">
        <v>123</v>
      </c>
      <c r="K11" s="30" t="s">
        <v>119</v>
      </c>
      <c r="L11" s="30" t="s">
        <v>124</v>
      </c>
      <c r="M11" s="30" t="s">
        <v>125</v>
      </c>
      <c r="N11" s="30" t="s">
        <v>126</v>
      </c>
      <c r="O11" s="30"/>
    </row>
    <row r="12" spans="2:15" ht="14.4" x14ac:dyDescent="0.3">
      <c r="B12" s="34" t="s">
        <v>2</v>
      </c>
      <c r="C12" s="32">
        <v>6462654.7000000002</v>
      </c>
      <c r="D12" s="32">
        <v>8038536.1100000003</v>
      </c>
      <c r="E12" s="32">
        <v>10735791.5</v>
      </c>
      <c r="F12" s="32">
        <v>11436776.859999999</v>
      </c>
      <c r="G12" s="32">
        <v>6521144.4299999997</v>
      </c>
      <c r="H12" s="32">
        <v>6080697.3300000001</v>
      </c>
      <c r="I12" s="32">
        <v>6412201.4000000004</v>
      </c>
      <c r="J12" s="32">
        <v>6321720.7000000002</v>
      </c>
      <c r="K12" s="32">
        <v>6489651.3499999996</v>
      </c>
      <c r="L12" s="32">
        <v>6184359.6699999999</v>
      </c>
      <c r="M12" s="32">
        <v>6483682.7400000002</v>
      </c>
      <c r="N12" s="32">
        <v>6311041.5599999996</v>
      </c>
      <c r="O12" s="32">
        <v>87478258.349999994</v>
      </c>
    </row>
    <row r="13" spans="2:15" ht="14.4" x14ac:dyDescent="0.3">
      <c r="B13" s="34" t="s">
        <v>82</v>
      </c>
      <c r="C13" s="32">
        <v>3821557.4640000034</v>
      </c>
      <c r="D13" s="32">
        <v>4664442.4928999897</v>
      </c>
      <c r="E13" s="32">
        <v>6281190.3094999995</v>
      </c>
      <c r="F13" s="32">
        <v>6703466.5721000042</v>
      </c>
      <c r="G13" s="32">
        <v>3855892.6255000043</v>
      </c>
      <c r="H13" s="32">
        <v>3530328.9527000068</v>
      </c>
      <c r="I13" s="32">
        <v>3754043.7395999995</v>
      </c>
      <c r="J13" s="32">
        <v>3705249.2085000025</v>
      </c>
      <c r="K13" s="32">
        <v>3842514.6996999923</v>
      </c>
      <c r="L13" s="32">
        <v>3587061.2112000063</v>
      </c>
      <c r="M13" s="32">
        <v>3794151.3339999998</v>
      </c>
      <c r="N13" s="32">
        <v>3698775.2236000011</v>
      </c>
      <c r="O13" s="32">
        <v>51238673.833300009</v>
      </c>
    </row>
    <row r="14" spans="2:15" ht="14.4" x14ac:dyDescent="0.3">
      <c r="B14" s="41" t="s">
        <v>83</v>
      </c>
      <c r="C14" s="48">
        <v>2641097.2359999968</v>
      </c>
      <c r="D14" s="48">
        <v>3374093.6171000106</v>
      </c>
      <c r="E14" s="48">
        <v>4454601.1905000005</v>
      </c>
      <c r="F14" s="48">
        <v>4733310.2878999952</v>
      </c>
      <c r="G14" s="48">
        <v>2665251.8044999954</v>
      </c>
      <c r="H14" s="48">
        <v>2550368.3772999933</v>
      </c>
      <c r="I14" s="48">
        <v>2658157.6604000009</v>
      </c>
      <c r="J14" s="48">
        <v>2616471.4914999977</v>
      </c>
      <c r="K14" s="48">
        <v>2647136.6503000073</v>
      </c>
      <c r="L14" s="48">
        <v>2597298.4587999936</v>
      </c>
      <c r="M14" s="48">
        <v>2689531.4060000004</v>
      </c>
      <c r="N14" s="48">
        <v>2612266.3363999985</v>
      </c>
      <c r="O14" s="48">
        <v>36239584.516699985</v>
      </c>
    </row>
    <row r="15" spans="2:15" ht="14.4" x14ac:dyDescent="0.3">
      <c r="B15" s="34" t="s">
        <v>84</v>
      </c>
      <c r="C15" s="33">
        <v>0.40867064056509111</v>
      </c>
      <c r="D15" s="33">
        <v>0.41973980970274083</v>
      </c>
      <c r="E15" s="33">
        <v>0.41492992766299536</v>
      </c>
      <c r="F15" s="33">
        <v>0.41386750356690927</v>
      </c>
      <c r="G15" s="33">
        <v>0.40870921248710873</v>
      </c>
      <c r="H15" s="33">
        <v>0.41942037876435356</v>
      </c>
      <c r="I15" s="33">
        <v>0.41454681389140408</v>
      </c>
      <c r="J15" s="33">
        <v>0.41388596802449651</v>
      </c>
      <c r="K15" s="33">
        <v>0.40790121187327072</v>
      </c>
      <c r="L15" s="33">
        <v>0.41997855839454978</v>
      </c>
      <c r="M15" s="33">
        <v>0.41481539332691042</v>
      </c>
      <c r="N15" s="33">
        <v>0.41392000220008035</v>
      </c>
      <c r="O15" s="33">
        <v>0.41426961624802383</v>
      </c>
    </row>
    <row r="19" spans="2:15" ht="14.4" x14ac:dyDescent="0.3">
      <c r="B19" s="37" t="s">
        <v>72</v>
      </c>
      <c r="C19" s="22" t="s" vm="1">
        <v>73</v>
      </c>
      <c r="E19" s="3" t="s">
        <v>112</v>
      </c>
      <c r="F19" s="4"/>
    </row>
    <row r="20" spans="2:15" ht="14.4" x14ac:dyDescent="0.3">
      <c r="B20" s="37" t="s">
        <v>75</v>
      </c>
      <c r="C20" s="22" t="s" vm="3">
        <v>73</v>
      </c>
      <c r="E20" s="3" t="s">
        <v>113</v>
      </c>
      <c r="F20" s="4"/>
    </row>
    <row r="21" spans="2:15" ht="14.4" x14ac:dyDescent="0.3">
      <c r="B21" s="37" t="s">
        <v>116</v>
      </c>
      <c r="C21" s="22" t="s" vm="5">
        <v>73</v>
      </c>
      <c r="E21" s="22" t="s">
        <v>81</v>
      </c>
    </row>
    <row r="22" spans="2:15" ht="14.4" x14ac:dyDescent="0.3">
      <c r="B22" s="37" t="s">
        <v>74</v>
      </c>
      <c r="C22" s="22" t="s" vm="4">
        <v>73</v>
      </c>
      <c r="E22" s="22"/>
    </row>
    <row r="23" spans="2:15" ht="14.4" x14ac:dyDescent="0.3">
      <c r="B23" s="36" t="s">
        <v>118</v>
      </c>
      <c r="C23" s="39" t="s" vm="7">
        <v>78</v>
      </c>
    </row>
    <row r="25" spans="2:15" ht="14.4" x14ac:dyDescent="0.3">
      <c r="B25" s="29"/>
      <c r="C25" s="35" t="s">
        <v>114</v>
      </c>
      <c r="D25" s="29"/>
      <c r="E25" s="29"/>
      <c r="F25" s="29"/>
      <c r="G25" s="29"/>
      <c r="H25" s="29"/>
      <c r="I25" s="29"/>
      <c r="J25" s="29"/>
      <c r="K25" s="29"/>
      <c r="L25" s="29"/>
      <c r="M25" s="29"/>
      <c r="N25" s="29"/>
      <c r="O25" s="29"/>
    </row>
    <row r="26" spans="2:15" ht="14.4" x14ac:dyDescent="0.3">
      <c r="B26" s="29"/>
      <c r="C26" s="51" t="s">
        <v>131</v>
      </c>
      <c r="D26" s="51"/>
      <c r="E26" s="51"/>
      <c r="F26" s="51" t="s">
        <v>132</v>
      </c>
      <c r="G26" s="51"/>
      <c r="H26" s="51"/>
      <c r="I26" s="51" t="s">
        <v>133</v>
      </c>
      <c r="J26" s="51"/>
      <c r="K26" s="51"/>
      <c r="L26" s="51" t="s">
        <v>134</v>
      </c>
      <c r="M26" s="51"/>
      <c r="N26" s="51"/>
      <c r="O26" s="29" t="s">
        <v>71</v>
      </c>
    </row>
    <row r="27" spans="2:15" ht="14.4" x14ac:dyDescent="0.3">
      <c r="B27" s="45" t="s">
        <v>115</v>
      </c>
      <c r="C27" s="30" t="s">
        <v>127</v>
      </c>
      <c r="D27" s="30" t="s">
        <v>128</v>
      </c>
      <c r="E27" s="30" t="s">
        <v>129</v>
      </c>
      <c r="F27" s="30" t="s">
        <v>130</v>
      </c>
      <c r="G27" s="30" t="s">
        <v>120</v>
      </c>
      <c r="H27" s="30" t="s">
        <v>121</v>
      </c>
      <c r="I27" s="30" t="s">
        <v>122</v>
      </c>
      <c r="J27" s="30" t="s">
        <v>123</v>
      </c>
      <c r="K27" s="30" t="s">
        <v>119</v>
      </c>
      <c r="L27" s="30" t="s">
        <v>124</v>
      </c>
      <c r="M27" s="30" t="s">
        <v>125</v>
      </c>
      <c r="N27" s="30" t="s">
        <v>126</v>
      </c>
      <c r="O27" s="30"/>
    </row>
    <row r="28" spans="2:15" ht="14.4" x14ac:dyDescent="0.3">
      <c r="B28" s="34" t="s">
        <v>2</v>
      </c>
      <c r="C28" s="32">
        <v>17101844.789999999</v>
      </c>
      <c r="D28" s="32">
        <v>20625353.16</v>
      </c>
      <c r="E28" s="32">
        <v>28693062.809999999</v>
      </c>
      <c r="F28" s="32">
        <v>29901819.449999999</v>
      </c>
      <c r="G28" s="32">
        <v>17134491.73</v>
      </c>
      <c r="H28" s="32">
        <v>15932938.42</v>
      </c>
      <c r="I28" s="32">
        <v>2111380.75</v>
      </c>
      <c r="J28" s="32">
        <v>7758449.8700000001</v>
      </c>
      <c r="K28" s="32">
        <v>9932571.8499999996</v>
      </c>
      <c r="L28" s="32">
        <v>14882796.6</v>
      </c>
      <c r="M28" s="32">
        <v>16079640.75</v>
      </c>
      <c r="N28" s="32">
        <v>16536602.9</v>
      </c>
      <c r="O28" s="32">
        <v>196690953.08000001</v>
      </c>
    </row>
    <row r="29" spans="2:15" ht="14.4" x14ac:dyDescent="0.3">
      <c r="B29" s="34" t="s">
        <v>82</v>
      </c>
      <c r="C29" s="32">
        <v>10642927.749500014</v>
      </c>
      <c r="D29" s="32">
        <v>12833528.905300049</v>
      </c>
      <c r="E29" s="32">
        <v>18066375.183499936</v>
      </c>
      <c r="F29" s="32">
        <v>18894707.737599991</v>
      </c>
      <c r="G29" s="32">
        <v>10666133.077599978</v>
      </c>
      <c r="H29" s="32">
        <v>9920239.5835000277</v>
      </c>
      <c r="I29" s="32">
        <v>1336896.5531000004</v>
      </c>
      <c r="J29" s="32">
        <v>4831348.9012000058</v>
      </c>
      <c r="K29" s="32">
        <v>6209275.356900014</v>
      </c>
      <c r="L29" s="32">
        <v>9336005.6909999587</v>
      </c>
      <c r="M29" s="32">
        <v>10181585.144700006</v>
      </c>
      <c r="N29" s="32">
        <v>10452464.312899958</v>
      </c>
      <c r="O29" s="32">
        <v>123371488.19679993</v>
      </c>
    </row>
    <row r="30" spans="2:15" ht="14.4" x14ac:dyDescent="0.3">
      <c r="B30" s="41" t="s">
        <v>83</v>
      </c>
      <c r="C30" s="48">
        <v>6458917.0404999852</v>
      </c>
      <c r="D30" s="48">
        <v>7791824.254699951</v>
      </c>
      <c r="E30" s="48">
        <v>10626687.626500063</v>
      </c>
      <c r="F30" s="48">
        <v>11007111.712400008</v>
      </c>
      <c r="G30" s="48">
        <v>6468358.6524000224</v>
      </c>
      <c r="H30" s="48">
        <v>6012698.8364999723</v>
      </c>
      <c r="I30" s="48">
        <v>774484.19689999963</v>
      </c>
      <c r="J30" s="48">
        <v>2927100.9687999943</v>
      </c>
      <c r="K30" s="48">
        <v>3723296.4930999856</v>
      </c>
      <c r="L30" s="48">
        <v>5546790.909000041</v>
      </c>
      <c r="M30" s="48">
        <v>5898055.6052999943</v>
      </c>
      <c r="N30" s="48">
        <v>6084138.587100042</v>
      </c>
      <c r="O30" s="48">
        <v>73319464.883200079</v>
      </c>
    </row>
    <row r="31" spans="2:15" ht="14.4" x14ac:dyDescent="0.3">
      <c r="B31" s="34" t="s">
        <v>84</v>
      </c>
      <c r="C31" s="33">
        <v>0.37767370244622511</v>
      </c>
      <c r="D31" s="33">
        <v>0.3777789497350818</v>
      </c>
      <c r="E31" s="33">
        <v>0.37035738209155172</v>
      </c>
      <c r="F31" s="33">
        <v>0.3681084266730133</v>
      </c>
      <c r="G31" s="33">
        <v>0.37750513725918511</v>
      </c>
      <c r="H31" s="33">
        <v>0.37737538914682961</v>
      </c>
      <c r="I31" s="33">
        <v>0.3668140845273879</v>
      </c>
      <c r="J31" s="33">
        <v>0.37727909799589826</v>
      </c>
      <c r="K31" s="33">
        <v>0.37485724234655154</v>
      </c>
      <c r="L31" s="33">
        <v>0.37269816003532841</v>
      </c>
      <c r="M31" s="33">
        <v>0.36680269770952406</v>
      </c>
      <c r="N31" s="33">
        <v>0.36791949494657344</v>
      </c>
      <c r="O31" s="33">
        <v>0.3727648055748598</v>
      </c>
    </row>
    <row r="35" spans="2:15" ht="14.4" x14ac:dyDescent="0.3">
      <c r="B35" s="37" t="s">
        <v>72</v>
      </c>
      <c r="C35" s="22" t="s" vm="1">
        <v>73</v>
      </c>
      <c r="E35" s="3" t="s">
        <v>112</v>
      </c>
      <c r="F35" s="4"/>
    </row>
    <row r="36" spans="2:15" ht="14.4" x14ac:dyDescent="0.3">
      <c r="B36" s="37" t="s">
        <v>75</v>
      </c>
      <c r="C36" s="22" t="s" vm="3">
        <v>73</v>
      </c>
      <c r="E36" s="3" t="s">
        <v>113</v>
      </c>
      <c r="F36" s="4"/>
    </row>
    <row r="37" spans="2:15" ht="14.4" x14ac:dyDescent="0.3">
      <c r="B37" s="37" t="s">
        <v>116</v>
      </c>
      <c r="C37" s="22" t="s" vm="5">
        <v>73</v>
      </c>
      <c r="E37" s="22" t="s">
        <v>81</v>
      </c>
    </row>
    <row r="38" spans="2:15" ht="14.4" x14ac:dyDescent="0.3">
      <c r="B38" s="37" t="s">
        <v>74</v>
      </c>
      <c r="C38" s="22" t="s" vm="4">
        <v>73</v>
      </c>
      <c r="E38" s="22"/>
    </row>
    <row r="39" spans="2:15" ht="14.4" x14ac:dyDescent="0.3">
      <c r="B39" s="36" t="s">
        <v>118</v>
      </c>
      <c r="C39" s="39" t="s" vm="8">
        <v>79</v>
      </c>
    </row>
    <row r="41" spans="2:15" ht="14.4" x14ac:dyDescent="0.3">
      <c r="B41" s="29"/>
      <c r="C41" s="35" t="s">
        <v>114</v>
      </c>
      <c r="D41" s="29"/>
      <c r="E41" s="29"/>
      <c r="F41" s="29"/>
      <c r="G41" s="29"/>
      <c r="H41" s="29"/>
      <c r="I41" s="29"/>
      <c r="J41" s="29"/>
      <c r="K41" s="29"/>
      <c r="L41" s="29"/>
      <c r="M41" s="29"/>
      <c r="N41" s="29"/>
      <c r="O41" s="29"/>
    </row>
    <row r="42" spans="2:15" ht="14.4" x14ac:dyDescent="0.3">
      <c r="B42" s="29"/>
      <c r="C42" s="51" t="s">
        <v>131</v>
      </c>
      <c r="D42" s="51"/>
      <c r="E42" s="51"/>
      <c r="F42" s="51" t="s">
        <v>132</v>
      </c>
      <c r="G42" s="51"/>
      <c r="H42" s="51"/>
      <c r="I42" s="51" t="s">
        <v>133</v>
      </c>
      <c r="J42" s="51"/>
      <c r="K42" s="51"/>
      <c r="L42" s="51" t="s">
        <v>134</v>
      </c>
      <c r="M42" s="51"/>
      <c r="N42" s="51"/>
      <c r="O42" s="29" t="s">
        <v>71</v>
      </c>
    </row>
    <row r="43" spans="2:15" ht="14.4" x14ac:dyDescent="0.3">
      <c r="B43" s="45" t="s">
        <v>115</v>
      </c>
      <c r="C43" s="30" t="s">
        <v>127</v>
      </c>
      <c r="D43" s="30" t="s">
        <v>128</v>
      </c>
      <c r="E43" s="30" t="s">
        <v>129</v>
      </c>
      <c r="F43" s="30" t="s">
        <v>130</v>
      </c>
      <c r="G43" s="30" t="s">
        <v>120</v>
      </c>
      <c r="H43" s="30" t="s">
        <v>121</v>
      </c>
      <c r="I43" s="30" t="s">
        <v>122</v>
      </c>
      <c r="J43" s="30" t="s">
        <v>123</v>
      </c>
      <c r="K43" s="30" t="s">
        <v>119</v>
      </c>
      <c r="L43" s="30" t="s">
        <v>124</v>
      </c>
      <c r="M43" s="30" t="s">
        <v>125</v>
      </c>
      <c r="N43" s="30" t="s">
        <v>126</v>
      </c>
      <c r="O43" s="30"/>
    </row>
    <row r="44" spans="2:15" ht="14.4" x14ac:dyDescent="0.3">
      <c r="B44" s="34" t="s">
        <v>2</v>
      </c>
      <c r="C44" s="32">
        <v>44817070.079999998</v>
      </c>
      <c r="D44" s="32">
        <v>54591631.43</v>
      </c>
      <c r="E44" s="32">
        <v>74342414.200000003</v>
      </c>
      <c r="F44" s="32">
        <v>78058681.439999998</v>
      </c>
      <c r="G44" s="32">
        <v>44788916.310000002</v>
      </c>
      <c r="H44" s="32">
        <v>41823079.060000002</v>
      </c>
      <c r="I44" s="32">
        <v>43950347.270000003</v>
      </c>
      <c r="J44" s="32">
        <v>43541437.909999996</v>
      </c>
      <c r="K44" s="32">
        <v>44400215.920000002</v>
      </c>
      <c r="L44" s="32">
        <v>41468863.57</v>
      </c>
      <c r="M44" s="32">
        <v>44047274.549999997</v>
      </c>
      <c r="N44" s="32">
        <v>43047163.530000001</v>
      </c>
      <c r="O44" s="32">
        <v>598877095.26999998</v>
      </c>
    </row>
    <row r="45" spans="2:15" ht="14.4" x14ac:dyDescent="0.3">
      <c r="B45" s="34" t="s">
        <v>82</v>
      </c>
      <c r="C45" s="32">
        <v>28389759.972799961</v>
      </c>
      <c r="D45" s="32">
        <v>34653627.853799932</v>
      </c>
      <c r="E45" s="32">
        <v>47364021.602900021</v>
      </c>
      <c r="F45" s="32">
        <v>49757549.060300007</v>
      </c>
      <c r="G45" s="32">
        <v>28360377.980599977</v>
      </c>
      <c r="H45" s="32">
        <v>26543564.925000027</v>
      </c>
      <c r="I45" s="32">
        <v>27966289.114599966</v>
      </c>
      <c r="J45" s="32">
        <v>27722116.393400043</v>
      </c>
      <c r="K45" s="32">
        <v>28134310.449800026</v>
      </c>
      <c r="L45" s="32">
        <v>26354468.709000021</v>
      </c>
      <c r="M45" s="32">
        <v>28027929.991900027</v>
      </c>
      <c r="N45" s="32">
        <v>27440246.133399993</v>
      </c>
      <c r="O45" s="32">
        <v>380714262.18750006</v>
      </c>
    </row>
    <row r="46" spans="2:15" ht="14.4" x14ac:dyDescent="0.3">
      <c r="B46" s="41" t="s">
        <v>83</v>
      </c>
      <c r="C46" s="48">
        <v>16427310.107200038</v>
      </c>
      <c r="D46" s="48">
        <v>19938003.576200068</v>
      </c>
      <c r="E46" s="48">
        <v>26978392.597099982</v>
      </c>
      <c r="F46" s="48">
        <v>28301132.37969999</v>
      </c>
      <c r="G46" s="48">
        <v>16428538.329400025</v>
      </c>
      <c r="H46" s="48">
        <v>15279514.134999976</v>
      </c>
      <c r="I46" s="48">
        <v>15984058.155400038</v>
      </c>
      <c r="J46" s="48">
        <v>15819321.516599953</v>
      </c>
      <c r="K46" s="48">
        <v>16265905.470199976</v>
      </c>
      <c r="L46" s="48">
        <v>15114394.860999979</v>
      </c>
      <c r="M46" s="48">
        <v>16019344.55809997</v>
      </c>
      <c r="N46" s="48">
        <v>15606917.396600008</v>
      </c>
      <c r="O46" s="48">
        <v>218162833.08249992</v>
      </c>
    </row>
    <row r="47" spans="2:15" ht="14.4" x14ac:dyDescent="0.3">
      <c r="B47" s="34" t="s">
        <v>84</v>
      </c>
      <c r="C47" s="33">
        <v>0.36654136644534613</v>
      </c>
      <c r="D47" s="33">
        <v>0.36522087825430771</v>
      </c>
      <c r="E47" s="33">
        <v>0.36289368441171743</v>
      </c>
      <c r="F47" s="33">
        <v>0.36256226543429032</v>
      </c>
      <c r="G47" s="33">
        <v>0.36679919236474207</v>
      </c>
      <c r="H47" s="33">
        <v>0.36533690197892316</v>
      </c>
      <c r="I47" s="33">
        <v>0.36368445639815389</v>
      </c>
      <c r="J47" s="33">
        <v>0.36331646991765493</v>
      </c>
      <c r="K47" s="33">
        <v>0.36634744073109399</v>
      </c>
      <c r="L47" s="33">
        <v>0.3644757429990016</v>
      </c>
      <c r="M47" s="33">
        <v>0.36368526138696067</v>
      </c>
      <c r="N47" s="33">
        <v>0.3625539087081403</v>
      </c>
      <c r="O47" s="33">
        <v>0.36428648683607207</v>
      </c>
    </row>
    <row r="50" spans="2:15" ht="14.4" x14ac:dyDescent="0.3">
      <c r="B50" s="61" t="s">
        <v>2</v>
      </c>
    </row>
    <row r="51" spans="2:15" ht="14.4" x14ac:dyDescent="0.3">
      <c r="B51" s="62" t="s">
        <v>135</v>
      </c>
      <c r="C51" s="63"/>
      <c r="D51" s="63"/>
      <c r="E51" s="63"/>
      <c r="F51" s="63"/>
      <c r="G51" s="63"/>
      <c r="H51" s="63"/>
      <c r="I51" s="63"/>
      <c r="J51" s="63"/>
      <c r="K51" s="63"/>
      <c r="L51" s="63"/>
      <c r="M51" s="63"/>
      <c r="N51" s="63"/>
      <c r="O51" s="63"/>
    </row>
    <row r="52" spans="2:15" ht="14.4" x14ac:dyDescent="0.3">
      <c r="B52" s="3" t="s">
        <v>136</v>
      </c>
      <c r="C52" s="33">
        <f>C44/C28-1</f>
        <v>1.6205985746172824</v>
      </c>
      <c r="D52" s="33">
        <f t="shared" ref="D52:O52" si="0">D44/D28-1</f>
        <v>1.6468216571376275</v>
      </c>
      <c r="E52" s="33">
        <f t="shared" si="0"/>
        <v>1.5909542906688396</v>
      </c>
      <c r="F52" s="33">
        <f t="shared" si="0"/>
        <v>1.6104993901968063</v>
      </c>
      <c r="G52" s="33">
        <f t="shared" si="0"/>
        <v>1.6139623524158075</v>
      </c>
      <c r="H52" s="33">
        <f t="shared" si="0"/>
        <v>1.6249444990951019</v>
      </c>
      <c r="I52" s="33">
        <f t="shared" si="0"/>
        <v>19.815926862078289</v>
      </c>
      <c r="J52" s="33">
        <f t="shared" si="0"/>
        <v>4.6121311137633212</v>
      </c>
      <c r="K52" s="33">
        <f t="shared" si="0"/>
        <v>3.470163074632076</v>
      </c>
      <c r="L52" s="33">
        <f t="shared" si="0"/>
        <v>1.7863623137871816</v>
      </c>
      <c r="M52" s="33">
        <f t="shared" si="0"/>
        <v>1.7393195678205684</v>
      </c>
      <c r="N52" s="33">
        <f t="shared" si="0"/>
        <v>1.6031442969462608</v>
      </c>
      <c r="O52" s="33">
        <f t="shared" si="0"/>
        <v>2.0447617742053392</v>
      </c>
    </row>
    <row r="53" spans="2:15" ht="14.4" x14ac:dyDescent="0.3">
      <c r="B53" s="3" t="s">
        <v>137</v>
      </c>
      <c r="C53" s="33">
        <f>C28 / C12-1</f>
        <v>1.6462569306077888</v>
      </c>
      <c r="D53" s="33">
        <f t="shared" ref="D53:O53" si="1">D28 / D12-1</f>
        <v>1.5658096048535382</v>
      </c>
      <c r="E53" s="33">
        <f t="shared" si="1"/>
        <v>1.6726546254181631</v>
      </c>
      <c r="F53" s="33">
        <f t="shared" si="1"/>
        <v>1.6145320325852714</v>
      </c>
      <c r="G53" s="33">
        <f t="shared" si="1"/>
        <v>1.6275283294101186</v>
      </c>
      <c r="H53" s="33">
        <f t="shared" si="1"/>
        <v>1.6202485595513103</v>
      </c>
      <c r="I53" s="33">
        <f t="shared" si="1"/>
        <v>-0.6707245112419582</v>
      </c>
      <c r="J53" s="33">
        <f t="shared" si="1"/>
        <v>0.22726868809626466</v>
      </c>
      <c r="K53" s="33">
        <f t="shared" si="1"/>
        <v>0.53052472533828809</v>
      </c>
      <c r="L53" s="33">
        <f t="shared" si="1"/>
        <v>1.4065218380159314</v>
      </c>
      <c r="M53" s="33">
        <f t="shared" si="1"/>
        <v>1.4800165885352987</v>
      </c>
      <c r="N53" s="33">
        <f t="shared" si="1"/>
        <v>1.6202652514302254</v>
      </c>
      <c r="O53" s="33">
        <f t="shared" si="1"/>
        <v>1.2484552938061557</v>
      </c>
    </row>
  </sheetData>
  <conditionalFormatting pivot="1">
    <cfRule type="colorScale" priority="22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>
    <cfRule type="colorScale" priority="20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12:N12">
    <cfRule type="colorScale" priority="18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13:O13">
    <cfRule type="colorScale" priority="17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14:O14">
    <cfRule type="colorScale" priority="16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15:N15">
    <cfRule type="colorScale" priority="15">
      <colorScale>
        <cfvo type="min"/>
        <cfvo type="percentile" val="50"/>
        <cfvo type="max"/>
        <color theme="6" tint="0.59999389629810485"/>
        <color theme="6" tint="0.39997558519241921"/>
        <color theme="6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28:N28">
    <cfRule type="colorScale" priority="12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29:O29">
    <cfRule type="colorScale" priority="11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30:O30">
    <cfRule type="colorScale" priority="10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31:N31">
    <cfRule type="colorScale" priority="9">
      <colorScale>
        <cfvo type="min"/>
        <cfvo type="percentile" val="50"/>
        <cfvo type="max"/>
        <color theme="6" tint="0.59999389629810485"/>
        <color theme="6" tint="0.39997558519241921"/>
        <color theme="6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44:N44">
    <cfRule type="colorScale" priority="6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45:O45">
    <cfRule type="colorScale" priority="5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46:O46">
    <cfRule type="colorScale" priority="4">
      <colorScale>
        <cfvo type="min"/>
        <cfvo type="percentile" val="50"/>
        <cfvo type="max"/>
        <color theme="6" tint="0.79998168889431442"/>
        <color theme="6" tint="0.39997558519241921"/>
        <color theme="6" tint="-0.249977111117893"/>
      </colorScale>
    </cfRule>
  </conditionalFormatting>
  <conditionalFormatting pivot="1" sqref="C47:N47">
    <cfRule type="colorScale" priority="3">
      <colorScale>
        <cfvo type="min"/>
        <cfvo type="percentile" val="50"/>
        <cfvo type="max"/>
        <color theme="6" tint="0.59999389629810485"/>
        <color theme="6" tint="0.39997558519241921"/>
        <color theme="6" tint="-0.249977111117893"/>
      </colorScale>
    </cfRule>
  </conditionalFormatting>
  <conditionalFormatting sqref="C52:O52">
    <cfRule type="colorScale" priority="2">
      <colorScale>
        <cfvo type="min"/>
        <cfvo type="percentile" val="50"/>
        <cfvo type="max"/>
        <color theme="6" tint="0.59999389629810485"/>
        <color theme="6" tint="0.39997558519241921"/>
        <color theme="6" tint="-0.249977111117893"/>
      </colorScale>
    </cfRule>
  </conditionalFormatting>
  <conditionalFormatting sqref="C53:O53">
    <cfRule type="colorScale" priority="1">
      <colorScale>
        <cfvo type="min"/>
        <cfvo type="percentile" val="50"/>
        <cfvo type="max"/>
        <color theme="6" tint="0.59999389629810485"/>
        <color theme="6" tint="0.39997558519241921"/>
        <color theme="6" tint="-0.249977111117893"/>
      </colorScale>
    </cfRule>
  </conditionalFormatting>
  <pageMargins left="0.7" right="0.7" top="0.75" bottom="0.75" header="0.3" footer="0.3"/>
  <pageSetup paperSize="9" scale="52" fitToHeight="0" orientation="portrait" r:id="rId4"/>
  <headerFooter>
    <oddHeader xml:space="preserve">&amp;L&amp;"Avenir Next LT Pro,Bold"&amp;16&amp;K333333AtliQ Hardwares&amp;R&amp;G
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a 7 7 f b 1 8 - e 1 4 4 - 4 6 7 e - a 9 4 4 - e 5 8 9 b 5 9 3 9 6 e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a 2 3 0 6 d c - 5 0 e 9 - 4 d b 8 - 9 c 5 5 - 7 9 8 8 a d 3 e a 0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1 b 4 2 7 4 8 8 - 0 3 d 4 - 4 5 8 8 - 8 8 2 2 - 2 b 5 c 3 8 e 6 9 a a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7 3 3 2 c 4 3 2 - 3 4 a 8 - 4 a b 9 - 8 1 8 4 - 9 2 b f 7 6 f b c a 2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 2 0 2 5 - 0 3 - 0 8 T 1 5 : 4 2 : 1 7 . 8 1 8 9 9 4 2 + 0 5 : 3 0 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e a b 8 2 a e 7 - 8 2 5 b - 4 8 5 f - b c c b - 8 2 2 3 4 f f 8 7 4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f d 1 4 3 7 1 - f 0 4 b - 4 2 e b - a a c d - e f 2 b 4 0 4 7 6 a e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b 2 d b 8 d 7 3 - c a f 8 - 4 a d a - 9 7 3 f - 8 a 9 8 3 c e 0 7 4 4 9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S a l e s _ R e p o r t _ e 9 4 0 e d f 1 - 0 b 3 3 - 4 5 8 e - a d 2 2 - 2 f 1 b 2 6 c 3 4 e 6 5 , d i m _ c u s t o m e r _ e a b 8 2 a e 7 - 8 2 5 b - 4 8 5 f - b c c b - 8 2 2 3 4 f f 8 7 4 3 1 , d i m _ m a r k e t _ c 2 d d f 2 a d - 9 9 e 7 - 4 b 9 9 - 9 3 0 f - 9 3 5 0 5 3 3 3 2 8 6 4 , d i m _ p r o d u c t _ 0 b 4 8 1 2 8 c - b e 4 a - 4 6 7 c - 8 8 b 3 - 2 d 9 c e 4 b 1 5 d b d , f a c t _ s a l e s _ m o n t h l y _ c 0 5 7 c 1 6 5 - 1 c d d - 4 c f 1 - a 0 7 7 - 9 d 1 e a b f d 8 d 4 e , D i m _ D a t e _ b 2 d b 8 d 7 3 - c a f 8 - 4 a d a - 9 7 3 f - 8 a 9 8 3 c e 0 7 4 4 9 , n s _ t a r g e t s _ 2 0 2 1 _ 9 5 f 8 b 2 a 2 - 7 4 4 9 - 4 3 6 c - a 4 a 5 - 4 0 a 9 4 2 3 8 2 0 2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d b f 8 f 9 d - f 5 0 8 - 4 9 6 3 - 9 a 9 8 - 9 e 4 a d 7 c 7 0 1 0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0 d a 5 7 2 8 d - 5 d 9 d - 4 e a 2 - a 3 0 e - b 2 4 3 a b e 9 6 4 3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  s t a n d a l o n e = " n o " ? > < D a t a M a s h u p   x m l n s = " h t t p : / / s c h e m a s . m i c r o s o f t . c o m / D a t a M a s h u p " > A A A A A K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Q j 7 N O K 4 A A A D 4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2 1 D O 0 M L f U M 7 D R h 4 n a + G b m I V Q Y A V 0 M k k U S t H E u z S k p L U q 1 S 8 3 T 9 f S z 0 Y d x b f S h n r A D A A A A / / 8 D A F B L A w Q U A A I A C A A A A C E A s + L W g b I E A A A G F g A A E w A A A E Z v c m 1 1 b G F z L 1 N l Y 3 R p b 2 4 x L m 3 M W N 9 P G z k Q f k f q / 2 A t L x t p t S K 0 0 N 6 d 8 p B L w h 1 S G w q b V k I J i s z G S V b n t X O 2 N y W H + N 9 v 7 M 2 y 3 l + U 0 I Y 7 H i C a s e f 7 P n t m P E G S U E W c o S D 9 2 / 7 t 4 E A u s S A z N I v i a Z h I x W M i U A d R o t 4 c I P g J e C J C A p Y A U y K n V 2 T F h f J S 3 6 H z x 6 + T Y P S l f z 3 9 1 B 0 N r s 6 7 H 4 N J v z v t X X y 5 C g a T w V 1 I 6 M T e N 5 k W Y E K 5 d n R k A 3 E / P n T O O J 2 B / T N W S 6 e z c 3 D H G + K Y d B w b w 9 c Y N w / j H m e K M H X z y P w 8 1 n t A e C / 4 q k n 0 5 N r v 8 z C J Y Z X 7 M 4 R 5 4 z 6 h U R w p I j q O 5 3 i o x 2 k S M 9 k 5 8 d C A h X w W s U W n f X x y 7 K H L h C s S q A 0 l n f y j P + S M 3 L Q e C X 8 W P O a a 8 J 8 E w y F J T X q E b 2 H h 1 r O 1 u y V t H h p v F 3 Q p D U J M s Z A d J R I 7 d m + J 2 Q L W j z Y r k s c d C c z k n I s 4 Z a 6 d O n q F i H d / 7 2 T S p y C M A O Y 5 U 6 f v f L 3 l w U O 5 G z w K b E i R O 2 U c M R Z / E V U x r y h W G r n i C I E p I 7 R g f 8 i F w G 1 Q H A K 3 r 5 g m l p S t 3 V j d k l 7 P 6 V I V X S K 4 V Z r I a G 0 s i h Y t 2 w A i i z Q C Y M / S 1 c g B g Q x U C o f i J A H I F S U I s k 1 E R D Y y L Q l K m f 3 9 o 1 z f H E T s h + g W + 0 Z 6 i X v u G l u Q P f a M F O F V O 4 Y l q r F f v P 3 / 9 Y t S z k Q M y e R 2 + g 8 Q c B l m S H E 0 7 L Y a c 7 r a Q B z Y B b + H 3 c b k z e I / U W j A Q p C F f t 2 e Q + J 5 E p 7 B L M V 8 u q j q q R W L a C X 4 L A n 3 X U U Z y h 7 L a A v x q n V k y 2 o s p N O X F d J O j 2 O x l O B h T N 3 t y k O W 2 o 8 b 7 G 8 b 7 O 8 a 7 C c N 9 t O m h 3 K H 7 l B 8 L H e c J t o v G y e 2 9 5 l N E 0 V p s 2 g d S V 1 z Z Y c k C 5 1 E 1 a E B K 7 L g Y l M d M 1 K Y i n 2 N R Y R L g Y o F X t S Y V / I c A 2 t p 8 j O G x F / S z f R b p J Y g R N a X 9 l k E H S E k k M 3 z l 2 R c G k c f 2 Q x E Z o T 1 Z x X F x B Z Z f 5 b f m d s u 1 a Z q Z C S T i G O e 5 M f E k v i W C D v L e p i G C Y x y o K V 7 K 4 G 2 I u X J r K S q m n D 3 G Y u h C e 9 D o A I j C y 5 I S + + K f 7 P y W R v d p 6 h Y h 3 c h I A P 9 P p E h Y b p N l C 7 d j p 9 f u d 2 N 6 q / Y t F b / L I J 1 7 q 7 9 z b E Y p B F z Z C t 3 a o E L n V X D + 9 t m v D u N y V O J b V p 9 q 7 H v v r f 6 7 u n J 0 V H 7 Z 0 8 w 2 y J 4 l S 8 6 5 T L 7 T 0 p M L 5 k L E i 2 W y l x A j T v G L N F 3 l g g 4 9 r p F z f 3 M y u 0 + v K 1 9 U F m b X v d Z S Z 7 B Q b m H + j T c 4 6 P 2 B + 8 X r 9 1 q I d + v 9 R + 3 v Q / G / 5 D f C m d r Y k o L J i N z J f n d 6 L 0 f I 6 k e L z l Y 0 U h B j v n m w + + b I V d L k O i 2 P F B G a f Z 7 c K c E N g U u / Y E Q X L w w C W q 4 1 T z r J h M K o y m D e W i W l Y A 9 h W r H E 7 0 u D + z o g 3 f s q O d M p l Q C h a H X 8 D n 6 p E s x j 9 6 d z d L 9 b p U C B E x X e 4 j g c I l 0 d N 8 E u p g b h z v W J i i W X F I N 9 D X B o h 6 w i R 0 A m 0 0 2 r j a 4 Y + P X g H n 2 v 3 S K K P L T B 7 n F r J 1 + g L Y + G V O Y 9 W K K 6 C D h 7 B p V j w 9 2 G K P M t H j v W v U o 7 X q Y A h G D U n N M G f R N y 0 6 w m K / r E 0 w 7 8 g Q r k v A e z y U X V P 7 m U g y c 9 w I m p 3 C x C 6 L k V F f x 3 l + c E t 5 3 H p l 9 f 0 t + z T e m 4 Z 9 i t U / P 4 y n t 0 N 7 / B Q A A / / 8 D A F B L A Q I t A B Q A B g A I A A A A I Q A q 3 a p A 0 g A A A D c B A A A T A A A A A A A A A A A A A A A A A A A A A A B b Q 2 9 u d G V u d F 9 U e X B l c 1 0 u e G 1 s U E s B A i 0 A F A A C A A g A A A A h A E I + z T i u A A A A + A A A A B I A A A A A A A A A A A A A A A A A C w M A A E N v b m Z p Z y 9 Q Y W N r Y W d l L n h t b F B L A Q I t A B Q A A g A I A A A A I Q C z 4 t a B s g Q A A A Y W A A A T A A A A A A A A A A A A A A A A A O k D A A B G b 3 J t d W x h c y 9 T Z W N 0 a W 9 u M S 5 t U E s F B g A A A A A D A A M A w g A A A M w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x W g A A A A A A A M 9 a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N f U m V w b 3 J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Q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y 0 w N l Q x M z o 0 M T o 0 M C 4 4 M T k 1 N T A 2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1 Z j Y z M j B j M S 1 i N W N j L T Q 4 N T A t Y W E 5 N C 0 1 M z Q 3 M 2 Y 2 Y T c 2 Z m Q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U 2 F s Z X N f U m V w b 3 J 0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1 9 S Z X B v c n Q v U 2 9 1 c m N l L n t D b 2 5 0 Z W 5 0 L D B 9 J n F 1 b 3 Q 7 L C Z x d W 9 0 O 1 N l Y 3 R p b 2 4 x L 1 N h b G V z X 1 J l c G 9 y d C 9 T b 3 V y Y 2 U u e 0 5 h b W U s M X 0 m c X V v d D s s J n F 1 b 3 Q 7 U 2 V j d G l v b j E v U 2 F s Z X N f U m V w b 3 J 0 L 1 N v d X J j Z S 5 7 R X h 0 Z W 5 z a W 9 u L D J 9 J n F 1 b 3 Q 7 L C Z x d W 9 0 O 1 N l Y 3 R p b 2 4 x L 1 N h b G V z X 1 J l c G 9 y d C 9 T b 3 V y Y 2 U u e 0 R h d G U g Y W N j Z X N z Z W Q s M 3 0 m c X V v d D s s J n F 1 b 3 Q 7 U 2 V j d G l v b j E v U 2 F s Z X N f U m V w b 3 J 0 L 1 N v d X J j Z S 5 7 R G F 0 Z S B t b 2 R p Z m l l Z C w 0 f S Z x d W 9 0 O y w m c X V v d D t T Z W N 0 a W 9 u M S 9 T Y W x l c 1 9 S Z X B v c n Q v U 2 9 1 c m N l L n t E Y X R l I G N y Z W F 0 Z W Q s N X 0 m c X V v d D s s J n F 1 b 3 Q 7 U 2 V j d G l v b j E v U 2 F s Z X N f U m V w b 3 J 0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X 1 J l c G 9 y d C 9 T b 3 V y Y 2 U u e 0 N v b n R l b n Q s M H 0 m c X V v d D s s J n F 1 b 3 Q 7 U 2 V j d G l v b j E v U 2 F s Z X N f U m V w b 3 J 0 L 1 N v d X J j Z S 5 7 T m F t Z S w x f S Z x d W 9 0 O y w m c X V v d D t T Z W N 0 a W 9 u M S 9 T Y W x l c 1 9 S Z X B v c n Q v U 2 9 1 c m N l L n t F e H R l b n N p b 2 4 s M n 0 m c X V v d D s s J n F 1 b 3 Q 7 U 2 V j d G l v b j E v U 2 F s Z X N f U m V w b 3 J 0 L 1 N v d X J j Z S 5 7 R G F 0 Z S B h Y 2 N l c 3 N l Z C w z f S Z x d W 9 0 O y w m c X V v d D t T Z W N 0 a W 9 u M S 9 T Y W x l c 1 9 S Z X B v c n Q v U 2 9 1 c m N l L n t E Y X R l I G 1 v Z G l m a W V k L D R 9 J n F 1 b 3 Q 7 L C Z x d W 9 0 O 1 N l Y 3 R p b 2 4 x L 1 N h b G V z X 1 J l c G 9 y d C 9 T b 3 V y Y 2 U u e 0 R h d G U g Y 3 J l Y X R l Z C w 1 f S Z x d W 9 0 O y w m c X V v d D t T Z W N 0 a W 9 u M S 9 T Y W x l c 1 9 S Z X B v c n Q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A 2 V D E z O j Q x O j Q 0 L j k 3 M D A 4 M j V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Y z F k N T E 1 N m E t N z k 5 M S 0 0 M T k y L T l j Z m Y t Y W F k M z U 4 Z m Z j N m M 3 I i 8 + P E V u d H J 5 I F R 5 c G U 9 I l F 1 Z X J 5 S U Q i I F Z h b H V l P S J z N T Y z N j F m N W I t O D E 2 O C 0 0 N D Z h L T g z Z D A t M m I 1 Y T Y 2 Z D h m Z j N i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j d X N 0 b 2 1 l c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m b 3 I g Q X R s a V E g R X h j b H V z a X Z l I G 1 1 d W x 0 a X B s Z S B l b n R y a W V z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m b 3 I g Q X R s a V E g R X h j b H V z a X Z l I G 1 1 d W x 0 a X B s Z S B l b n R y a W V z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Z Z W F y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A 2 V D E z O j Q x O j Q 4 L j k 4 O D I x M T B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j M W Q 1 M T U 2 Y S 0 3 O T k x L T Q x O T I t O W N m Z i 1 h Y W Q z N T h m Z m M 2 Y z c i L z 4 8 R W 5 0 c n k g V H l w Z T 0 i U X V l c n l J R C I g V m F s d W U 9 I n M 2 N j U 5 Y j Y 5 N S 1 h O T k y L T Q 2 N T g t Y j Q x M C 0 2 M z h m N j A w M T Q y N j g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1 h c m t l d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1 B y b 2 1 v d G V k I E h l Y W R l c n M u e 2 1 h c m t l d C w w f S Z x d W 9 0 O y w m c X V v d D t T Z W N 0 a W 9 u M S 9 k a W 1 f b W F y a 2 V 0 L 1 J l c G x h Y 2 V k I F Z h b H V l I G l u I H N 1 Y l 9 6 b 2 5 l K G 5 h b i B 0 b y B O Q S k u e 3 N 1 Y l 9 6 b 2 5 l L D F 9 J n F 1 b 3 Q 7 L C Z x d W 9 0 O 1 N l Y 3 R p b 2 4 x L 2 R p b V 9 t Y X J r Z X Q v U m V w b G F j Z W Q g V m F s d W U g a W 4 g c m V n a W 9 u I C h u Y W 4 g d G 8 g T k E p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Q c m 9 t b 3 R l Z C B I Z W F k Z X J z L n t t Y X J r Z X Q s M H 0 m c X V v d D s s J n F 1 b 3 Q 7 U 2 V j d G l v b j E v Z G l t X 2 1 h c m t l d C 9 S Z X B s Y W N l Z C B W Y W x 1 Z S B p b i B z d W J f e m 9 u Z S h u Y W 4 g d G 8 g T k E p L n t z d W J f e m 9 u Z S w x f S Z x d W 9 0 O y w m c X V v d D t T Z W N 0 a W 9 u M S 9 k a W 1 f b W F y a 2 V 0 L 1 J l c G x h Y 2 V k I F Z h b H V l I G l u I H J l Z 2 l v b i A o b m F u I H R v I E 5 B K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F l l Y X I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y 0 w N l Q x M z o 0 M T o 1 N i 4 3 O T k 0 N T I 5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Y z F k N T E 1 N m E t N z k 5 M S 0 0 M T k y L T l j Z m Y t Y W F k M z U 4 Z m Z j N m M 3 I i 8 + P E V u d H J 5 I F R 5 c G U 9 I l F 1 Z X J 5 S U Q i I F Z h b H V l P S J z N D Q 5 M z k 0 N j U t Z T Z k N i 0 0 Y 2 E y L T g 0 Y j c t N z B l N 2 R m N D R l N m U z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w c m 9 k d W N 0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W W V h c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0 R p b V 9 E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y 0 w N l Q x N D o 0 O T o 0 M y 4 4 M D I 2 O D E z W i I v P j x F b n R y e S B U e X B l P S J G a W x s Q 2 9 s d W 1 u V H l w Z X M i I F Z h b H V l P S J z Q 1 F r Q S I v P j x F b n R y e S B U e X B l P S J G a W x s Q 2 9 s d W 1 u T m F t Z X M i I F Z h b H V l P S J z W y Z x d W 9 0 O 0 R h d G U m c X V v d D s s J n F 1 b 3 Q 7 T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Y z F k N T E 1 N m E t N z k 5 M S 0 0 M T k y L T l j Z m Y t Y W F k M z U 4 Z m Z j N m M 3 I i 8 + P E V u d H J 5 I F R 5 c G U 9 I l F 1 Z X J 5 S U Q i I F Z h b H V l P S J z Y W M y Y z M 4 N j g t N T J l O C 0 0 M j l m L T l j Z D U t N m I 4 N 2 Q 3 Z j Y z O D Q 2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0 R p b V 9 E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E Y X R l L 0 N o Y W 5 n Z W Q g V H l w Z S 5 7 Q 2 9 s d W 1 u M S w w f S Z x d W 9 0 O y w m c X V v d D t T Z W N 0 a W 9 u M S 9 E a W 1 f R G F 0 Z S 9 J b n N l c n R l Z C B T d G F y d C B v Z i B N b 2 5 0 a C 5 7 T W 9 u d G g s M X 0 m c X V v d D s s J n F 1 b 3 Q 7 U 2 V j d G l v b j E v R G l t X 0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0 R h d G U v Q 2 h h b m d l Z C B U e X B l L n t D b 2 x 1 b W 4 x L D B 9 J n F 1 b 3 Q 7 L C Z x d W 9 0 O 1 N l Y 3 R p b 2 4 x L 0 R p b V 9 E Y X R l L 0 l u c 2 V y d G V k I F N 0 Y X J 0 I G 9 m I E 1 v b n R o L n t N b 2 5 0 a C w x f S Z x d W 9 0 O y w m c X V v d D t T Z W N 0 a W 9 u M S 9 E a W 1 f R G F 0 Z S 9 B Z G R l Z C B D d X N 0 b 2 0 x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Z Z W F y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A 3 V D E w O j E 0 O j M 5 L j A 1 M z A 0 M z F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5 Y T V k M 2 E 1 L T c y N 2 E t N D c 1 M C 0 5 M D V m L W U 1 Z D U x N G V i N T g 5 Y S I v P j x F b n R y e S B U e X B l P S J R d W V y e U l E I i B W Y W x 1 Z T 0 i c z Z j O D I 3 O D d i L T A 4 M G U t N D N j Z i 1 h N j k z L W M w Z D V i Y z h l Y j E 3 O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G a W 5 h b m N l X 1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1 L T A z L T A 3 V D E y O j I 0 O j I 2 L j A 3 M j I 1 M z J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k y M D Y 4 N W E 3 L W M 4 Z T M t N D B h M C 1 h Y 2 Q y L W M 0 Y z c x N T V j N D N k O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A 3 V D E y O j I 0 O j I 0 L j c x O D g 2 N z N a I i 8 + P E V u d H J 5 I F R 5 c G U 9 I k Z p b G x D b 2 x 1 b W 5 U e X B l c y I g V m F s d W U 9 I n N C d 1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l h N W Q z Y T U t N z I 3 Y S 0 0 N z U w L T k w N W Y t Z T V k N T E 0 Z W I 1 O D l h I i 8 + P E V u d H J 5 I F R 5 c G U 9 I l F 1 Z X J 5 S U Q i I F Z h b H V l P S J z M j R m M 2 V j Y j k t Y j A x Z S 0 0 Z G R i L W E 1 N D U t M z M 3 Z D k 1 M D E 4 O D E 2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Z h Y 3 R f c 2 F s Z X N f b W 9 u d G h s e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G a W 5 h b m N l X 1 J l Z i 9 D a G F u Z 2 V k I F R 5 c G U u e 2 Z y Z W l n a H R f Y 2 9 z d C w 1 f S Z x d W 9 0 O y w m c X V v d D t T Z W N 0 a W 9 u M S 9 G a W 5 h b m N l X 1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G a W 5 h b m N l X 1 J l Z i 9 D a G F u Z 2 V k I F R 5 c G U u e 2 Z y Z W l n a H R f Y 2 9 z d C w 1 f S Z x d W 9 0 O y w m c X V v d D t T Z W N 0 a W 9 u M S 9 G a W 5 h b m N l X 1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E i L z 4 8 R W 5 0 c n k g V H l w Z T 0 i U G l 2 b 3 R P Y m p l Y 3 R O Y W 1 l I i B W Y W x 1 Z T 0 i c 1 A g J m F t c D s g T C B Z Z W F y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U 2 F s Z X N f U m V w b 3 J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c l M 0 E l N U N T V F V E W V 9 N Q V R F U k l B T F M l N U N E Q V 9 D T 1 V S U 0 U l N U N F e G N l b C U 1 Q 1 N h b G V z X 1 J l c G 9 y d C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H J T N B J T V D U 1 R V R F l f T U F U R V J J Q U x T J T V D R E F f Q 0 9 V U l N F J T V D R X h j Z W w l N U N T Y W x l c 1 9 S Z X B v c n Q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H J T N B J T V D U 1 R V R F l f T U F U R V J J Q U x T J T V D R E F f Q 0 9 V U l N F J T V D R X h j Z W w l N U N T Y W x l c 1 9 S Z X B v c n Q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a W 4 l M j B y Z W d p b 2 4 l M j A o b m F u J T I w d G 8 l M j B O Q S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l u J T I w c 3 V i X 3 p v b m U o b m F u J T I w d G 8 l M j B O Q S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Z m 9 y J T I w Q X R s a V E l M j B F e G N s d X N p d m U l M j B t d X V s d G l w b G U l M j B l b n R y a W V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R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E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E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R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0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E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0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R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0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R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G a W 5 h b m N l X 1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Z p b m F u Y 2 V f U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m l u Y W 5 j Z V 9 S Z W Y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n F G Z F h C a 1 h t U 1 F a e i 9 x d E 5 Z L z h i S E N V U n B i V 1 Z 1 Y z J s d m J n Q U F B Q U F B Q U F B Q U F B Q 2 w w N l h w Z W 5 K U V I 1 Q m Y 1 Z F V V N j F p Y U J V W m h Z M 1 J 6 Q U F B Q k F B Q U E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4 T r H F S / f G R b Q L u K D b R 8 j l A A A A A A I A A A A A A B B m A A A A A Q A A I A A A A C J o I / H m i 3 F T f k m q e v Q D n 6 i U 1 M s W b 6 8 Q l m R e E O J a v d H 2 A A A A A A 6 A A A A A A g A A I A A A A J c I w J O K 4 c r 8 t N y V X F r J E r U A S 5 Q c g 7 P z 9 7 j W M M F F l W h / U A A A A J b b U J 3 D A f u a k C 0 P E t 8 a s T 8 4 N D + I u 2 8 Z v r v 7 4 t t U 6 M 4 D G o 8 T O J C z X Q l x w l u 4 A u 5 / X W t f 1 7 H 6 t N 0 I p J n g o S a v g N 6 O 8 Z M I T J M C p G G P s W 0 t K z x O Q A A A A J E x Y E 5 G A p h R Y 1 0 H 5 e 2 b R e 9 H F R 9 K + C M s b 9 f N I Q e J S r v q u H K B L F Q z R t 9 q i W F j x S D i s L E U W 4 p 2 4 G k O O 8 z 0 C e 2 8 u e A = < / D a t a M a s h u p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 S a l e s _ R e p o r t 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 S a l e s _ R e p o r t 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m a r k e t _ c 2 d d f 2 a d - 9 9 e 7 - 4 b 9 9 - 9 3 0 f - 9 3 5 0 5 3 3 3 2 8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D a t e _ b 2 d b 8 d 7 3 - c a f 8 - 4 a d a - 9 7 3 f - 8 a 9 8 3 c e 0 7 4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 1 8 4 < / i n t > < / v a l u e > < / i t e m > < i t e m > < k e y > < s t r i n g > M o n t h < / s t r i n g > < / k e y > < v a l u e > < i n t > 1 9 4 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 1 4 7 < / i n t > < / v a l u e > < / i t e m > < i t e m > < k e y > < s t r i n g > M o n t h   N u m < / s t r i n g > < / k e y > < v a l u e > < i n t > 1 9 9 < / i n t > < / v a l u e > < / i t e m > < i t e m > < k e y > < s t r i n g > Q t r 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 M o n t h   N u m < / s t r i n g > < / k e y > < v a l u e > < i n t > 4 < / i n t > < / v a l u e > < / i t e m > < i t e m > < k e y > < s t r i n g > Q t r < / s t r i n g > < / k e y > < v a l u e > < i n t > 5 < / i n t > < / v a l u e > < / i t e m > < / C o l u m n D i s p l a y I n d e x > < C o l u m n F r o z e n   / > < C o l u m n C h e c k e d   / > < C o l u m n F i l t e r > < i t e m > < k e y > < s t r i n g > Q t r < / s t r i n g > < / k e y > < v a l u e > < F i l t e r E x p r e s s i o n   x s i : n i l = " t r u e "   / > < / v a l u e > < / i t e m > < / C o l u m n F i l t e r > < S e l e c t i o n F i l t e r > < i t e m > < k e y > < s t r i n g > Q t r < / s t r i n g > < / k e y > < v a l u e > < S e l e c t i o n F i l t e r   x s i : n i l = " t r u e "   / > < / v a l u e > < / i t e m > < / S e l e c t i o n F i l t e r > < F i l t e r P a r a m e t e r s > < i t e m > < k e y > < s t r i n g > Q t r 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  2 1 < / K e y > < / D i a g r a m O b j e c t K e y > < D i a g r a m O b j e c t K e y > < K e y > M e a s u r e s \ T a r g e t     2 1 \ T a g I n f o \ F o r m u l a < / K e y > < / D i a g r a m O b j e c t K e y > < D i a g r a m O b j e c t K e y > < K e y > M e a s u r e s \ T a r g e t  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 S a l e s _ R e p o r t 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 S a l e s _ R e p o r t 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 C o l u m n s \ M o n t h   N u m < / K e y > < / D i a g r a m O b j e c t K e y > < D i a g r a m O b j e c t K e y > < K e y > C o l u m n s \ Q t r 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 T a g s \ T a b l e s \ & l t ; T a b l e s \ S a l e s _ R e p o r t & g t ; 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 T a b l e s \ S a l e s _ R e p o r t < / K e y > < / D i a g r a m O b j e c t K e y > < D i a g r a m O b j e c t K e y > < K e y > T a b l e s \ S a l e s _ R e p o r t \ C o l u m n s \ C o n t e n t < / K e y > < / D i a g r a m O b j e c t K e y > < D i a g r a m O b j e c t K e y > < K e y > T a b l e s \ S a l e s _ R e p o r t \ C o l u m n s \ N a m e < / K e y > < / D i a g r a m O b j e c t K e y > < D i a g r a m O b j e c t K e y > < K e y > T a b l e s \ S a l e s _ R e p o r t \ C o l u m n s \ E x t e n s i o n < / K e y > < / D i a g r a m O b j e c t K e y > < D i a g r a m O b j e c t K e y > < K e y > T a b l e s \ S a l e s _ R e p o r t \ C o l u m n s \ D a t e   a c c e s s e d < / K e y > < / D i a g r a m O b j e c t K e y > < D i a g r a m O b j e c t K e y > < K e y > T a b l e s \ S a l e s _ R e p o r t \ C o l u m n s \ D a t e   m o d i f i e d < / K e y > < / D i a g r a m O b j e c t K e y > < D i a g r a m O b j e c t K e y > < K e y > T a b l e s \ S a l e s _ R e p o r t \ C o l u m n s \ D a t e   c r e a t e d < / K e y > < / D i a g r a m O b j e c t K e y > < D i a g r a m O b j e c t K e y > < K e y > T a b l e s \ S a l e s _ R e p o r t \ C o l u m n s \ F o l d e r 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 T a b l e s \ D i m _ D a t e \ C o l u m n s \ M o n t h   N u m < / K e y > < / D i a g r a m O b j e c t K e y > < D i a g r a m O b j e c t K e y > < K e y > T a b l e s \ D i m _ D a t e \ C o l u m n s \ Q t r 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 1 6 0 . 3 9 9 9 9 9 9 9 9 9 9 9 9 8 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 T a g s \ T a b l e s \ & l t ; T a b l e s \ S a l e s _ R e p o r t & g t ; 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 T a b l e s \ S a l e s _ R e p o r t < / K e y > < / a : K e y > < a : V a l u e   i : t y p e = " D i a g r a m D i s p l a y N o d e V i e w S t a t e " > < H e i g h t > 2 6 3 . 5 9 9 9 9 9 9 9 9 9 9 9 9 7 < / H e i g h t > < I s E x p a n d e d > t r u e < / I s E x p a n d e d > < L a y e d O u t > t r u e < / L a y e d O u t > < W i d t h > 3 2 4 < / W i d t h > < / a : V a l u e > < / a : K e y V a l u e O f D i a g r a m O b j e c t K e y a n y T y p e z b w N T n L X > < a : K e y V a l u e O f D i a g r a m O b j e c t K e y a n y T y p e z b w N T n L X > < a : K e y > < K e y > T a b l e s \ S a l e s _ R e p o r t \ C o l u m n s \ C o n t e n t 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 T a b l e s \ S a l e s _ R e p o r t \ C o l u m n s \ N a m e 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 T a b l e s \ S a l e s _ R e p o r t \ C o l u m n s \ E x t e n s i o n 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 T a b l e s \ S a l e s _ R e p o r t \ C o l u m n s \ D a t e 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 T a b l e s \ S a l e s _ R e p o r t \ C o l u m n s \ D a t e 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 T a b l e s \ S a l e s _ R e p o r t \ C o l u m n s \ D a t e 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 T a b l e s \ S a l e s _ R e p o r t \ C o l u m n s \ F o l d e r 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 2 0 3 . 9 9 9 9 9 9 9 9 9 9 9 9 8 9 < / H e i g h t > < I s E x p a n d e d > t r u e < / I s E x p a n d e d > < L a y e d O u t > t r u e < / L a y e d O u t > < L e f t > 2 5 1 . 9 0 3 8 1 0 5 6 7 6 6 5 8 3 < / L e f t > < T a b I n d e x > 5 < / T a b I n d e x > < T o p > 5 2 6 . 8 0 0 0 0 0 0 0 0 0 0 0 1 8 < / T o p > < W i d t h > 2 8 9 . 5 9 9 9 9 9 9 9 9 9 9 9 9 7 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 1 2 9 . 2 < / H e i g h t > < I s E x p a n d e d > t r u e < / I s E x p a n d e d > < L a y e d O u t > t r u e < / L a y e d O u t > < L e f t > 3 6 4 . 2 0 7 6 2 1 1 3 5 3 3 1 8 6 < / L e f t > < T a b I n d e x > 1 < / T a b I n d e x > < T o p > 1 1 5 . 6 < / T o p > < W i d t h > 2 2 5 . 6 0 0 0 0 0 0 0 0 0 0 0 0 2 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 2 0 2 . 7 9 9 9 9 9 9 9 9 9 9 9 9 5 < / H e i g h t > < I s E x p a n d e d > t r u e < / I s E x p a n d e d > < L a y e d O u t > t r u e < / L a y e d O u t > < L e f t > 9 8 7 . 3 1 1 4 3 1 7 0 2 9 9 7 4 2 < / L e f t > < T a b I n d e x > 6 < / T a b I n d e x > < T o p > 5 5 1 . 2 < / T o p > < W i d t h > 2 9 9 . 1 9 9 9 9 9 9 9 9 9 9 9 8 2 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 2 1 6 . 4 0 0 0 0 0 0 0 0 0 0 0 0 3 < / H e i g h t > < I s E x p a n d e d > t r u e < / I s E x p a n d e d > < L a y e d O u t > t r u e < / L a y e d O u t > < L e f t > 5 3 0 . 4 1 5 2 4 2 2 7 0 6 6 3 1 6 < / L e f t > < T a b I n d e x > 3 < / T a b I n d e x > < T o p > 2 9 7 . 9 9 9 9 9 9 9 9 9 9 9 9 8 9 < / T o p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 1 3 0 . 8 < / H e i g h t > < I s E x p a n d e d > t r u e < / I s E x p a n d e d > < L a y e d O u t > t r u e < / L a y e d O u t > < L e f t > 1 0 7 2 . 5 1 1 4 3 1 7 0 2 9 9 7 5 < / L e f t > < T a b I n d e x > 2 < / T a b I n d e x > < T o p > 8 7 . 6 0 0 0 0 0 0 0 0 0 0 0 0 2 3 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 8 6 7 . 7 1 1 4 3 1 7 0 2 9 9 7 5 2 < / L e f t > < T a b I n d e x > 4 < / T a b I n d e x > < T o p > 3 2 9 . 5 9 9 9 9 9 9 9 9 9 9 9 9 1 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 ( 3 9 6 . 7 0 3 8 1 1 , 5 1 0 . 8 ) .   E n d   p o i n t   2 :   ( 4 7 7 . 0 0 7 6 2 1 , 2 6 0 . 8 ) 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 3 9 6 . 7 0 3 8 1 1 < / b : _ x > < b : _ y > 5 1 0 . 8 0 0 0 0 0 0 0 0 0 0 0 1 8 < / b : _ y > < / b : P o i n t > < b : P o i n t > < b : _ x > 3 9 6 . 7 0 3 8 1 1 < / b : _ x > < b : _ y > 3 8 7 . 8 < / b : _ y > < / b : P o i n t > < b : P o i n t > < b : _ x > 3 9 8 . 7 0 3 8 1 1 < / b : _ x > < b : _ y > 3 8 5 . 8 < / b : _ y > < / b : P o i n t > < b : P o i n t > < b : _ x > 4 7 5 . 0 0 7 6 2 1 < / b : _ x > < b : _ y > 3 8 5 . 8 < / b : _ y > < / b : P o i n t > < b : P o i n t > < b : _ x > 4 7 7 . 0 0 7 6 2 1 < / b : _ x > < b : _ y > 3 8 3 . 8 < / b : _ y > < / b : P o i n t > < b : P o i n t > < b : _ x > 4 7 7 . 0 0 7 6 2 1 < / b : _ x > < b : _ y > 2 6 0 . 7 9 9 9 9 9 9 9 9 9 9 9 9 5 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 3 8 8 . 7 0 3 8 1 1 < / b : _ x > < b : _ y > 5 1 0 . 8 0 0 0 0 0 0 0 0 0 0 0 1 8 < / b : _ y > < / L a b e l L o c a t i o n > < L o c a t i o n   x m l n s : b = " h t t p : / / s c h e m a s . d a t a c o n t r a c t . o r g / 2 0 0 4 / 0 7 / S y s t e m . W i n d o w s " > < b : _ x > 3 9 6 . 7 0 3 8 1 1 < / b : _ x > < b : _ y > 5 2 6 . 8 0 0 0 0 0 0 0 0 0 0 0 1 8 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 4 6 9 . 0 0 7 6 2 1 < / b : _ x > < b : _ y > 2 4 4 . 7 9 9 9 9 9 9 9 9 9 9 9 9 5 < / b : _ y > < / L a b e l L o c a t i o n > < L o c a t i o n   x m l n s : b = " h t t p : / / s c h e m a s . d a t a c o n t r a c t . o r g / 2 0 0 4 / 0 7 / S y s t e m . W i n d o w s " > < b : _ x > 4 7 7 . 0 0 7 6 2 1 < / b : _ x > < b : _ y > 2 4 4 . 7 9 9 9 9 9 9 9 9 9 9 9 9 5 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 3 9 6 . 7 0 3 8 1 1 < / b : _ x > < b : _ y > 5 1 0 . 8 0 0 0 0 0 0 0 0 0 0 0 1 8 < / b : _ y > < / b : P o i n t > < b : P o i n t > < b : _ x > 3 9 6 . 7 0 3 8 1 1 < / b : _ x > < b : _ y > 3 8 7 . 8 < / b : _ y > < / b : P o i n t > < b : P o i n t > < b : _ x > 3 9 8 . 7 0 3 8 1 1 < / b : _ x > < b : _ y > 3 8 5 . 8 < / b : _ y > < / b : P o i n t > < b : P o i n t > < b : _ x > 4 7 5 . 0 0 7 6 2 1 < / b : _ x > < b : _ y > 3 8 5 . 8 < / b : _ y > < / b : P o i n t > < b : P o i n t > < b : _ x > 4 7 7 . 0 0 7 6 2 1 < / b : _ x > < b : _ y > 3 8 3 . 8 < / b : _ y > < / b : P o i n t > < b : P o i n t > < b : _ x > 4 7 7 . 0 0 7 6 2 1 < / b : _ x > < b : _ y > 2 6 0 . 7 9 9 9 9 9 9 9 9 9 9 9 9 5 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 ( 6 7 5 . 2 1 5 2 4 2 , 5 3 0 . 4 ) .   E n d   p o i n t   2 :   ( 5 5 7 . 5 0 3 8 1 0 5 6 7 6 6 6 , 6 2 8 . 8 ) 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 6 7 5 . 2 1 5 2 4 2 < / b : _ x > < b : _ y > 5 3 0 . 3 9 9 9 9 9 9 9 9 9 9 9 8 6 < / b : _ y > < / b : P o i n t > < b : P o i n t > < b : _ x > 6 7 5 . 2 1 5 2 4 2 < / b : _ x > < b : _ y > 6 2 6 . 8 < / b : _ y > < / b : P o i n t > < b : P o i n t > < b : _ x > 6 7 3 . 2 1 5 2 4 2 < / b : _ x > < b : _ y > 6 2 8 . 8 < / b : _ y > < / b : P o i n t > < b : P o i n t > < b : _ x > 5 5 7 . 5 0 3 8 1 0 5 6 7 6 6 5 8 2 < / b : _ x > < b : _ y > 6 2 8 . 8 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 6 6 7 . 2 1 5 2 4 2 < / b : _ x > < b : _ y > 5 1 4 . 3 9 9 9 9 9 9 9 9 9 9 9 8 6 < / b : _ y > < / L a b e l L o c a t i o n > < L o c a t i o n   x m l n s : b = " h t t p : / / s c h e m a s . d a t a c o n t r a c t . o r g / 2 0 0 4 / 0 7 / S y s t e m . W i n d o w s " > < b : _ x > 6 7 5 . 2 1 5 2 4 2 < / b : _ x > < b : _ y > 5 1 4 . 3 9 9 9 9 9 9 9 9 9 9 9 8 6 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 5 4 1 . 5 0 3 8 1 0 5 6 7 6 6 5 8 2 < / b : _ x > < b : _ y > 6 2 0 . 8 < / b : _ y > < / L a b e l L o c a t i o n > < L o c a t i o n   x m l n s : b = " h t t p : / / s c h e m a s . d a t a c o n t r a c t . o r g / 2 0 0 4 / 0 7 / S y s t e m . W i n d o w s " > < b : _ x > 5 4 1 . 5 0 3 8 1 0 5 6 7 6 6 5 8 2 < / b : _ x > < b : _ y > 6 2 8 . 8 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 6 7 5 . 2 1 5 2 4 2 < / b : _ x > < b : _ y > 5 3 0 . 3 9 9 9 9 9 9 9 9 9 9 9 8 6 < / b : _ y > < / b : P o i n t > < b : P o i n t > < b : _ x > 6 7 5 . 2 1 5 2 4 2 < / b : _ x > < b : _ y > 6 2 6 . 8 < / b : _ y > < / b : P o i n t > < b : P o i n t > < b : _ x > 6 7 3 . 2 1 5 2 4 2 < / b : _ x > < b : _ y > 6 2 8 . 8 < / b : _ y > < / b : P o i n t > < b : P o i n t > < b : _ x > 5 5 7 . 5 0 3 8 1 0 5 6 7 6 6 5 8 2 < / b : _ x > < b : _ y > 6 2 8 . 8 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 ( 8 3 6 . 0 1 5 2 4 2 2 7 0 6 6 3 , 4 2 5 . 6 6 6 6 6 7 ) .   E n d   p o i n t   2 :   ( 9 7 1 . 3 1 1 4 3 1 7 0 2 9 9 7 , 6 5 2 . 6 ) 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 8 3 6 . 0 1 5 2 4 2 2 7 0 6 6 3 0 7 < / b : _ x > < b : _ y > 4 2 5 . 6 6 6 6 6 7 < / b : _ y > < / b : P o i n t > < b : P o i n t > < b : _ x > 8 4 6 . 2 1 1 4 3 2 0 0 9 < / b : _ x > < b : _ y > 4 2 5 . 6 6 6 6 6 7 < / b : _ y > < / b : P o i n t > < b : P o i n t > < b : _ x > 8 4 8 . 2 1 1 4 3 2 0 0 9 < / b : _ x > < b : _ y > 4 2 7 . 6 6 6 6 6 7 < / b : _ y > < / b : P o i n t > < b : P o i n t > < b : _ x > 8 4 8 . 2 1 1 4 3 2 0 0 9 < / b : _ x > < b : _ y > 6 5 0 . 6 < / b : _ y > < / b : P o i n t > < b : P o i n t > < b : _ x > 8 5 0 . 2 1 1 4 3 2 0 0 9 < / b : _ x > < b : _ y > 6 5 2 . 6 < / b : _ y > < / b : P o i n t > < b : P o i n t > < b : _ x > 9 7 1 . 3 1 1 4 3 1 7 0 2 9 9 7 4 2 < / b : _ x > < b : _ y > 6 5 2 . 6 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 8 2 0 . 0 1 5 2 4 2 2 7 0 6 6 3 0 7 < / b : _ x > < b : _ y > 4 1 7 . 6 6 6 6 6 7 < / b : _ y > < / L a b e l L o c a t i o n > < L o c a t i o n   x m l n s : b = " h t t p : / / s c h e m a s . d a t a c o n t r a c t . o r g / 2 0 0 4 / 0 7 / S y s t e m . W i n d o w s " > < b : _ x > 8 2 0 . 0 1 5 2 4 2 2 7 0 6 6 3 0 7 < / b : _ x > < b : _ y > 4 2 5 . 6 6 6 6 6 7 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 9 7 1 . 3 1 1 4 3 1 7 0 2 9 9 7 4 2 < / b : _ x > < b : _ y > 6 4 4 . 6 < / b : _ y > < / L a b e l L o c a t i o n > < L o c a t i o n   x m l n s : b = " h t t p : / / s c h e m a s . d a t a c o n t r a c t . o r g / 2 0 0 4 / 0 7 / S y s t e m . W i n d o w s " > < b : _ x > 9 8 7 . 3 1 1 4 3 1 7 0 2 9 9 7 4 2 < / b : _ x > < b : _ y > 6 5 2 . 6 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 8 3 6 . 0 1 5 2 4 2 2 7 0 6 6 3 0 7 < / b : _ x > < b : _ y > 4 2 5 . 6 6 6 6 6 7 < / b : _ y > < / b : P o i n t > < b : P o i n t > < b : _ x > 8 4 6 . 2 1 1 4 3 2 0 0 9 < / b : _ x > < b : _ y > 4 2 5 . 6 6 6 6 6 7 < / b : _ y > < / b : P o i n t > < b : P o i n t > < b : _ x > 8 4 8 . 2 1 1 4 3 2 0 0 9 < / b : _ x > < b : _ y > 4 2 7 . 6 6 6 6 6 7 < / b : _ y > < / b : P o i n t > < b : P o i n t > < b : _ x > 8 4 8 . 2 1 1 4 3 2 0 0 9 < / b : _ x > < b : _ y > 6 5 0 . 6 < / b : _ y > < / b : P o i n t > < b : P o i n t > < b : _ x > 8 5 0 . 2 1 1 4 3 2 0 0 9 < / b : _ x > < b : _ y > 6 5 2 . 6 < / b : _ y > < / b : P o i n t > < b : P o i n t > < b : _ x > 9 7 1 . 3 1 1 4 3 1 7 0 2 9 9 7 4 2 < / b : _ x > < b : _ y > 6 5 2 . 6 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 ( 8 3 6 . 0 1 5 2 4 2 2 7 0 6 6 3 , 4 0 5 . 6 6 6 6 6 7 ) .   E n d   p o i n t   2 :   ( 1 0 5 6 . 5 1 1 4 3 1 7 0 3 , 1 4 3 ) 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 8 3 6 . 0 1 5 2 4 2 2 7 0 6 6 3 0 7 < / b : _ x > < b : _ y > 4 0 5 . 6 6 6 6 6 7 < / b : _ y > < / b : P o i n t > < b : P o i n t > < b : _ x > 8 4 6 . 2 1 1 4 3 2 0 0 9 < / b : _ x > < b : _ y > 4 0 5 . 6 6 6 6 6 7 < / b : _ y > < / b : P o i n t > < b : P o i n t > < b : _ x > 8 4 8 . 2 1 1 4 3 2 0 0 9 < / b : _ x > < b : _ y > 4 0 3 . 6 6 6 6 6 7 < / b : _ y > < / b : P o i n t > < b : P o i n t > < b : _ x > 8 4 8 . 2 1 1 4 3 2 0 0 9 < / b : _ x > < b : _ y > 1 4 5 < / b : _ y > < / b : P o i n t > < b : P o i n t > < b : _ x > 8 5 0 . 2 1 1 4 3 2 0 0 9 < / b : _ x > < b : _ y > 1 4 3 < / b : _ y > < / b : P o i n t > < b : P o i n t > < b : _ x > 1 0 5 6 . 5 1 1 4 3 1 7 0 2 9 9 7 5 < / b : _ x > < b : _ y >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 8 2 0 . 0 1 5 2 4 2 2 7 0 6 6 3 0 7 < / b : _ x > < b : _ y > 3 9 7 . 6 6 6 6 6 7 < / b : _ y > < / L a b e l L o c a t i o n > < L o c a t i o n   x m l n s : b = " h t t p : / / s c h e m a s . d a t a c o n t r a c t . o r g / 2 0 0 4 / 0 7 / S y s t e m . W i n d o w s " > < b : _ x > 8 2 0 . 0 1 5 2 4 2 2 7 0 6 6 3 0 7 < / b : _ x > < b : _ y > 4 0 5 . 6 6 6 6 6 7 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 1 0 5 6 . 5 1 1 4 3 1 7 0 2 9 9 7 5 < / b : _ x > < b : _ y > 1 3 5 < / b : _ y > < / L a b e l L o c a t i o n > < L o c a t i o n   x m l n s : b = " h t t p : / / s c h e m a s . d a t a c o n t r a c t . o r g / 2 0 0 4 / 0 7 / S y s t e m . W i n d o w s " > < b : _ x > 1 0 7 2 . 5 1 1 4 3 1 7 0 2 9 9 7 5 < / b : _ x > < b : _ y > 1 4 3 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 8 3 6 . 0 1 5 2 4 2 2 7 0 6 6 3 0 7 < / b : _ x > < b : _ y > 4 0 5 . 6 6 6 6 6 7 < / b : _ y > < / b : P o i n t > < b : P o i n t > < b : _ x > 8 4 6 . 2 1 1 4 3 2 0 0 9 < / b : _ x > < b : _ y > 4 0 5 . 6 6 6 6 6 7 < / b : _ y > < / b : P o i n t > < b : P o i n t > < b : _ x > 8 4 8 . 2 1 1 4 3 2 0 0 9 < / b : _ x > < b : _ y > 4 0 3 . 6 6 6 6 6 7 < / b : _ y > < / b : P o i n t > < b : P o i n t > < b : _ x > 8 4 8 . 2 1 1 4 3 2 0 0 9 < / b : _ x > < b : _ y > 1 4 5 < / b : _ y > < / b : P o i n t > < b : P o i n t > < b : _ x > 8 5 0 . 2 1 1 4 3 2 0 0 9 < / b : _ x > < b : _ y > 1 4 3 < / b : _ y > < / b : P o i n t > < b : P o i n t > < b : _ x > 1 0 5 6 . 5 1 1 4 3 1 7 0 2 9 9 7 5 < / b : _ x > < b : _ y >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 ( 8 5 1 . 7 1 1 4 3 1 7 0 2 9 9 8 , 3 8 5 . 6 6 6 6 6 7 ) .   E n d   p o i n t   2 :   ( 6 0 5 . 8 0 7 6 2 1 1 3 5 3 3 2 , 1 8 0 . 2 ) 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 8 5 1 . 7 1 1 4 3 1 7 0 2 9 9 7 5 2 < / b : _ x > < b : _ y > 3 8 5 . 6 6 6 6 6 7 < / b : _ y > < / b : P o i n t > < b : P o i n t > < b : _ x > 8 4 1 . 5 1 5 2 4 1 9 9 5 5 < / b : _ x > < b : _ y > 3 8 5 . 6 6 6 6 6 7 < / b : _ y > < / b : P o i n t > < b : P o i n t > < b : _ x > 8 3 9 . 5 1 5 2 4 1 9 9 5 5 < / b : _ x > < b : _ y > 3 8 3 . 6 6 6 6 6 7 < / b : _ y > < / b : P o i n t > < b : P o i n t > < b : _ x > 8 3 9 . 5 1 5 2 4 1 9 9 5 5 < / b : _ x > < b : _ y > 1 8 2 . 2 < / b : _ y > < / b : P o i n t > < b : P o i n t > < b : _ x > 8 3 7 . 5 1 5 2 4 1 9 9 5 5 < / b : _ x > < b : _ y > 1 8 0 . 2 < / b : _ y > < / b : P o i n t > < b : P o i n t > < b : _ x > 6 0 5 . 8 0 7 6 2 1 1 3 5 3 3 1 8 3 < / b : _ x > < b : _ y > 1 8 0 . 2 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 8 5 1 . 7 1 1 4 3 1 7 0 2 9 9 7 5 2 < / b : _ x > < b : _ y > 3 7 7 . 6 6 6 6 6 7 < / b : _ y > < / L a b e l L o c a t i o n > < L o c a t i o n   x m l n s : b = " h t t p : / / s c h e m a s . d a t a c o n t r a c t . o r g / 2 0 0 4 / 0 7 / S y s t e m . W i n d o w s " > < b : _ x > 8 6 7 . 7 1 1 4 3 1 7 0 2 9 9 7 5 2 < / b : _ x > < b : _ y > 3 8 5 . 6 6 6 6 6 7 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 5 8 9 . 8 0 7 6 2 1 1 3 5 3 3 1 8 3 < / b : _ x > < b : _ y > 1 7 2 . 2 < / b : _ y > < / L a b e l L o c a t i o n > < L o c a t i o n   x m l n s : b = " h t t p : / / s c h e m a s . d a t a c o n t r a c t . o r g / 2 0 0 4 / 0 7 / S y s t e m . W i n d o w s " > < b : _ x > 5 8 9 . 8 0 7 6 2 1 1 3 5 3 3 1 8 3 < / b : _ x > < b : _ y > 1 8 0 . 2 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 8 5 1 . 7 1 1 4 3 1 7 0 2 9 9 7 5 2 < / b : _ x > < b : _ y > 3 8 5 . 6 6 6 6 6 7 < / b : _ y > < / b : P o i n t > < b : P o i n t > < b : _ x > 8 4 1 . 5 1 5 2 4 1 9 9 5 5 < / b : _ x > < b : _ y > 3 8 5 . 6 6 6 6 6 7 < / b : _ y > < / b : P o i n t > < b : P o i n t > < b : _ x > 8 3 9 . 5 1 5 2 4 1 9 9 5 5 < / b : _ x > < b : _ y > 3 8 3 . 6 6 6 6 6 7 < / b : _ y > < / b : P o i n t > < b : P o i n t > < b : _ x > 8 3 9 . 5 1 5 2 4 1 9 9 5 5 < / b : _ x > < b : _ y > 1 8 2 . 2 < / b : _ y > < / b : P o i n t > < b : P o i n t > < b : _ x > 8 3 7 . 5 1 5 2 4 1 9 9 5 5 < / b : _ x > < b : _ y > 1 8 0 . 2 < / b : _ y > < / b : P o i n t > < b : P o i n t > < b : _ x > 6 0 5 . 8 0 7 6 2 1 1 3 5 3 3 1 8 3 < / b : _ x > < b : _ y > 1 8 0 . 2 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 ( 9 6 7 . 7 1 1 4 3 2 , 3 1 3 . 6 ) .   E n d   p o i n t   2 :   ( 1 0 5 6 . 5 1 1 4 3 1 7 0 3 , 1 6 3 ) 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 9 6 7 . 7 1 1 4 3 2 0 0 0 0 0 0 0 6 < / b : _ x > < b : _ y > 3 1 3 . 5 9 9 9 9 9 9 9 9 9 9 9 9 1 < / b : _ y > < / b : P o i n t > < b : P o i n t > < b : _ x > 9 6 7 . 7 1 1 4 3 2 < / b : _ x > < b : _ y > 1 6 5 < / b : _ y > < / b : P o i n t > < b : P o i n t > < b : _ x > 9 6 9 . 7 1 1 4 3 2 < / b : _ x > < b : _ y > 1 6 3 < / b : _ y > < / b : P o i n t > < b : P o i n t > < b : _ x > 1 0 5 6 . 5 1 1 4 3 1 7 0 2 9 9 7 5 < / b : _ x > < b : _ y > 1 6 3 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 9 5 9 . 7 1 1 4 3 2 0 0 0 0 0 0 0 6 < / b : _ x > < b : _ y > 3 1 3 . 5 9 9 9 9 9 9 9 9 9 9 9 9 1 < / b : _ y > < / L a b e l L o c a t i o n > < L o c a t i o n   x m l n s : b = " h t t p : / / s c h e m a s . d a t a c o n t r a c t . o r g / 2 0 0 4 / 0 7 / S y s t e m . W i n d o w s " > < b : _ x > 9 6 7 . 7 1 1 4 3 2 < / b : _ x > < b : _ y > 3 2 9 . 5 9 9 9 9 9 9 9 9 9 9 9 9 1 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 1 0 5 6 . 5 1 1 4 3 1 7 0 2 9 9 7 5 < / b : _ x > < b : _ y > 1 5 5 < / b : _ y > < / L a b e l L o c a t i o n > < L o c a t i o n   x m l n s : b = " h t t p : / / s c h e m a s . d a t a c o n t r a c t . o r g / 2 0 0 4 / 0 7 / S y s t e m . W i n d o w s " > < b : _ x > 1 0 7 2 . 5 1 1 4 3 1 7 0 2 9 9 7 5 < / b : _ x > < b : _ y > 1 6 3 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 9 6 7 . 7 1 1 4 3 2 0 0 0 0 0 0 0 6 < / b : _ x > < b : _ y > 3 1 3 . 5 9 9 9 9 9 9 9 9 9 9 9 9 1 < / b : _ y > < / b : P o i n t > < b : P o i n t > < b : _ x > 9 6 7 . 7 1 1 4 3 2 < / b : _ x > < b : _ y > 1 6 5 < / b : _ y > < / b : P o i n t > < b : P o i n t > < b : _ x > 9 6 9 . 7 1 1 4 3 2 < / b : _ x > < b : _ y > 1 6 3 < / b : _ y > < / b : P o i n t > < b : P o i n t > < b : _ x > 1 0 5 6 . 5 1 1 4 3 1 7 0 2 9 9 7 5 < / b : _ x > < b : _ y > 1 6 3 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0 b 4 8 1 2 8 c - b e 4 a - 4 6 7 c - 8 8 b 3 - 2 d 9 c e 4 b 1 5 d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 S a l e s _ R e p o r t _ e 9 4 0 e d f 1 - 0 b 3 3 - 4 5 8 e - a d 2 2 - 2 f 1 b 2 6 c 3 4 e 6 5 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 f a c t _ s a l e s _ m o n t h l y _ c 0 5 7 c 1 6 5 - 1 c d d - 4 c f 1 - a 0 7 7 - 9 d 1 e a b f d 8 d 4 e 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 d i m _ p r o d u c t _ 0 b 4 8 1 2 8 c - b e 4 a - 4 6 7 c - 8 8 b 3 - 2 d 9 c e 4 b 1 5 d b d 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 d i m _ c u s t o m e r _ e a b 8 2 a e 7 - 8 2 5 b - 4 8 5 f - b c c b - 8 2 2 3 4 f f 8 7 4 3 1 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 d i m _ m a r k e t _ c 2 d d f 2 a d - 9 9 e 7 - 4 b 9 9 - 9 3 0 f - 9 3 5 0 5 3 3 3 2 8 6 4 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 D i m _ D a t e _ b 2 d b 8 d 7 3 - c a f 8 - 4 a d a - 9 7 3 f - 8 a 9 8 3 c e 0 7 4 4 9 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 n s _ t a r g e t s _ 2 0 2 1 _ 9 5 f 8 b 2 a 2 - 7 4 4 9 - 4 3 6 c - a 4 a 5 - 4 0 a 9 4 2 3 8 2 0 2 1 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f a c t _ s a l e s _ m o n t h l y _ c 0 5 7 c 1 6 5 - 1 c d d - 4 c f 1 - a 0 7 7 - 9 d 1 e a b f d 8 d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 1 6 7 < / i n t > < / v a l u e > < / i t e m > < i t e m > < k e y > < s t r i n g > F Y < / s t r i n g > < / k e y > < v a l u e > < i n t > 6 1 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 7 < / i n t > < / v a l u e > < / i t e m > < i t e m > < k e y > < s t r i n g > F Y < / s t r i n g > < / k e y > < v a l u e > < i n t > 8 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n s _ t a r g e t s _ 2 0 2 1 _ 9 5 f 8 b 2 a 2 - 7 4 4 9 - 4 3 6 c - a 4 a 5 - 4 0 a 9 4 2 3 8 2 0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a e f 7 3 d a - f 1 2 9 - 4 b 5 c - b 2 6 2 - 9 0 6 e a 2 3 0 e 4 9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R e p o r t _ e 9 4 0 e d f 1 - 0 b 3 3 - 4 5 8 e - a d 2 2 - 2 f 1 b 2 6 c 3 4 e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9 f 2 5 2 2 9 d - 1 f 5 6 - 4 d 1 7 - 8 b 9 9 - d 9 b f d 4 6 0 4 5 9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3B97AC7A-E469-4452-806F-738BC5D87E6B}">
  <ds:schemaRefs/>
</ds:datastoreItem>
</file>

<file path=customXml/itemProps10.xml><?xml version="1.0" encoding="utf-8"?>
<ds:datastoreItem xmlns:ds="http://schemas.openxmlformats.org/officeDocument/2006/customXml" ds:itemID="{6F02394D-6725-4C88-8CDB-E7752A223B16}">
  <ds:schemaRefs/>
</ds:datastoreItem>
</file>

<file path=customXml/itemProps11.xml><?xml version="1.0" encoding="utf-8"?>
<ds:datastoreItem xmlns:ds="http://schemas.openxmlformats.org/officeDocument/2006/customXml" ds:itemID="{AD8AB4BB-9D6F-4CB4-8D56-411A6A29643D}">
  <ds:schemaRefs/>
</ds:datastoreItem>
</file>

<file path=customXml/itemProps12.xml><?xml version="1.0" encoding="utf-8"?>
<ds:datastoreItem xmlns:ds="http://schemas.openxmlformats.org/officeDocument/2006/customXml" ds:itemID="{EE44964E-1922-4034-847B-5EF1BDB8939E}">
  <ds:schemaRefs/>
</ds:datastoreItem>
</file>

<file path=customXml/itemProps13.xml><?xml version="1.0" encoding="utf-8"?>
<ds:datastoreItem xmlns:ds="http://schemas.openxmlformats.org/officeDocument/2006/customXml" ds:itemID="{6201DA46-6C2C-4877-9C18-D266B6E1F656}">
  <ds:schemaRefs/>
</ds:datastoreItem>
</file>

<file path=customXml/itemProps14.xml><?xml version="1.0" encoding="utf-8"?>
<ds:datastoreItem xmlns:ds="http://schemas.openxmlformats.org/officeDocument/2006/customXml" ds:itemID="{70336521-E62C-4014-B149-D67C1A277367}">
  <ds:schemaRefs/>
</ds:datastoreItem>
</file>

<file path=customXml/itemProps15.xml><?xml version="1.0" encoding="utf-8"?>
<ds:datastoreItem xmlns:ds="http://schemas.openxmlformats.org/officeDocument/2006/customXml" ds:itemID="{5EE2721D-83B3-4874-AAE1-97ACDEC3B863}">
  <ds:schemaRefs/>
</ds:datastoreItem>
</file>

<file path=customXml/itemProps16.xml><?xml version="1.0" encoding="utf-8"?>
<ds:datastoreItem xmlns:ds="http://schemas.openxmlformats.org/officeDocument/2006/customXml" ds:itemID="{A5A28F05-B0BA-4FB2-8C4E-DEA65DEF6E9D}">
  <ds:schemaRefs/>
</ds:datastoreItem>
</file>

<file path=customXml/itemProps17.xml><?xml version="1.0" encoding="utf-8"?>
<ds:datastoreItem xmlns:ds="http://schemas.openxmlformats.org/officeDocument/2006/customXml" ds:itemID="{74CE4A24-5D9A-4647-B49B-C1CE84D2ADBC}">
  <ds:schemaRefs/>
</ds:datastoreItem>
</file>

<file path=customXml/itemProps18.xml><?xml version="1.0" encoding="utf-8"?>
<ds:datastoreItem xmlns:ds="http://schemas.openxmlformats.org/officeDocument/2006/customXml" ds:itemID="{9CB2A98C-6157-4182-AD14-0574428401CB}">
  <ds:schemaRefs/>
</ds:datastoreItem>
</file>

<file path=customXml/itemProps19.xml><?xml version="1.0" encoding="utf-8"?>
<ds:datastoreItem xmlns:ds="http://schemas.openxmlformats.org/officeDocument/2006/customXml" ds:itemID="{03A4A5C9-CF10-41A2-A0C3-E77495CF09A5}">
  <ds:schemaRefs/>
</ds:datastoreItem>
</file>

<file path=customXml/itemProps2.xml><?xml version="1.0" encoding="utf-8"?>
<ds:datastoreItem xmlns:ds="http://schemas.openxmlformats.org/officeDocument/2006/customXml" ds:itemID="{0A199429-E5D3-4A2D-9175-C65D9E5F37B9}">
  <ds:schemaRefs/>
</ds:datastoreItem>
</file>

<file path=customXml/itemProps20.xml><?xml version="1.0" encoding="utf-8"?>
<ds:datastoreItem xmlns:ds="http://schemas.openxmlformats.org/officeDocument/2006/customXml" ds:itemID="{425576A3-27BB-4639-BE08-260F1399FF11}">
  <ds:schemaRefs/>
</ds:datastoreItem>
</file>

<file path=customXml/itemProps21.xml><?xml version="1.0" encoding="utf-8"?>
<ds:datastoreItem xmlns:ds="http://schemas.openxmlformats.org/officeDocument/2006/customXml" ds:itemID="{D0EF0904-85E6-4EBE-B6EE-B484F8B9132C}">
  <ds:schemaRefs/>
</ds:datastoreItem>
</file>

<file path=customXml/itemProps22.xml><?xml version="1.0" encoding="utf-8"?>
<ds:datastoreItem xmlns:ds="http://schemas.openxmlformats.org/officeDocument/2006/customXml" ds:itemID="{22B2AC0D-D068-4100-AB10-CFED65056AED}">
  <ds:schemaRefs/>
</ds:datastoreItem>
</file>

<file path=customXml/itemProps23.xml><?xml version="1.0" encoding="utf-8"?>
<ds:datastoreItem xmlns:ds="http://schemas.openxmlformats.org/officeDocument/2006/customXml" ds:itemID="{2C63E76A-F3C2-4CE9-930F-7E4B8371A479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ED95A4F5-FE27-43EF-9636-13EF20F015AA}">
  <ds:schemaRefs/>
</ds:datastoreItem>
</file>

<file path=customXml/itemProps25.xml><?xml version="1.0" encoding="utf-8"?>
<ds:datastoreItem xmlns:ds="http://schemas.openxmlformats.org/officeDocument/2006/customXml" ds:itemID="{050D6354-2DFC-49EB-9F72-1803E00E9918}">
  <ds:schemaRefs/>
</ds:datastoreItem>
</file>

<file path=customXml/itemProps26.xml><?xml version="1.0" encoding="utf-8"?>
<ds:datastoreItem xmlns:ds="http://schemas.openxmlformats.org/officeDocument/2006/customXml" ds:itemID="{66EA67B1-B923-4A30-B380-66DD0D859828}">
  <ds:schemaRefs/>
</ds:datastoreItem>
</file>

<file path=customXml/itemProps27.xml><?xml version="1.0" encoding="utf-8"?>
<ds:datastoreItem xmlns:ds="http://schemas.openxmlformats.org/officeDocument/2006/customXml" ds:itemID="{81AF3AFA-C4B6-4372-B60F-BE5B69D3CAEF}">
  <ds:schemaRefs/>
</ds:datastoreItem>
</file>

<file path=customXml/itemProps28.xml><?xml version="1.0" encoding="utf-8"?>
<ds:datastoreItem xmlns:ds="http://schemas.openxmlformats.org/officeDocument/2006/customXml" ds:itemID="{7C04E661-D064-43A7-818F-EAD92865BD6E}">
  <ds:schemaRefs/>
</ds:datastoreItem>
</file>

<file path=customXml/itemProps29.xml><?xml version="1.0" encoding="utf-8"?>
<ds:datastoreItem xmlns:ds="http://schemas.openxmlformats.org/officeDocument/2006/customXml" ds:itemID="{16BDFA86-FB95-46B4-B472-EFF56EE21F24}">
  <ds:schemaRefs/>
</ds:datastoreItem>
</file>

<file path=customXml/itemProps3.xml><?xml version="1.0" encoding="utf-8"?>
<ds:datastoreItem xmlns:ds="http://schemas.openxmlformats.org/officeDocument/2006/customXml" ds:itemID="{3DA91AB4-2CD1-4D3A-AF68-7D97CFCC77DB}">
  <ds:schemaRefs/>
</ds:datastoreItem>
</file>

<file path=customXml/itemProps30.xml><?xml version="1.0" encoding="utf-8"?>
<ds:datastoreItem xmlns:ds="http://schemas.openxmlformats.org/officeDocument/2006/customXml" ds:itemID="{1B8F3E63-78A6-4DD1-BE5D-997BD93791F1}">
  <ds:schemaRefs/>
</ds:datastoreItem>
</file>

<file path=customXml/itemProps31.xml><?xml version="1.0" encoding="utf-8"?>
<ds:datastoreItem xmlns:ds="http://schemas.openxmlformats.org/officeDocument/2006/customXml" ds:itemID="{B6528E01-3D4A-4D43-B91C-861CF3ACCA3D}">
  <ds:schemaRefs/>
</ds:datastoreItem>
</file>

<file path=customXml/itemProps32.xml><?xml version="1.0" encoding="utf-8"?>
<ds:datastoreItem xmlns:ds="http://schemas.openxmlformats.org/officeDocument/2006/customXml" ds:itemID="{152D8123-6DBD-46AD-8E34-83E05DA5818B}">
  <ds:schemaRefs/>
</ds:datastoreItem>
</file>

<file path=customXml/itemProps4.xml><?xml version="1.0" encoding="utf-8"?>
<ds:datastoreItem xmlns:ds="http://schemas.openxmlformats.org/officeDocument/2006/customXml" ds:itemID="{0B74B218-8388-453C-B978-2418544F0C17}">
  <ds:schemaRefs/>
</ds:datastoreItem>
</file>

<file path=customXml/itemProps5.xml><?xml version="1.0" encoding="utf-8"?>
<ds:datastoreItem xmlns:ds="http://schemas.openxmlformats.org/officeDocument/2006/customXml" ds:itemID="{E11A3515-8334-431A-AC28-A75815C1B0AD}">
  <ds:schemaRefs/>
</ds:datastoreItem>
</file>

<file path=customXml/itemProps6.xml><?xml version="1.0" encoding="utf-8"?>
<ds:datastoreItem xmlns:ds="http://schemas.openxmlformats.org/officeDocument/2006/customXml" ds:itemID="{F8E98261-144C-480C-B746-B74D5A57DC03}">
  <ds:schemaRefs/>
</ds:datastoreItem>
</file>

<file path=customXml/itemProps7.xml><?xml version="1.0" encoding="utf-8"?>
<ds:datastoreItem xmlns:ds="http://schemas.openxmlformats.org/officeDocument/2006/customXml" ds:itemID="{C98B9E86-6BF6-458F-90F2-F0B1F7F61B97}">
  <ds:schemaRefs/>
</ds:datastoreItem>
</file>

<file path=customXml/itemProps8.xml><?xml version="1.0" encoding="utf-8"?>
<ds:datastoreItem xmlns:ds="http://schemas.openxmlformats.org/officeDocument/2006/customXml" ds:itemID="{23D5C807-6F53-453C-941B-EEBBE62B3646}">
  <ds:schemaRefs/>
</ds:datastoreItem>
</file>

<file path=customXml/itemProps9.xml><?xml version="1.0" encoding="utf-8"?>
<ds:datastoreItem xmlns:ds="http://schemas.openxmlformats.org/officeDocument/2006/customXml" ds:itemID="{A524EBF1-784E-4259-BC5E-E16D5A42754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fact_sales_monthly</vt:lpstr>
      <vt:lpstr>Customer Perofrmance Report</vt:lpstr>
      <vt:lpstr>Market Performance and Target</vt:lpstr>
      <vt:lpstr>P &amp; L Year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Animesh Daniel</dc:creator>
  <cp:lastModifiedBy>Animesh Daniel</cp:lastModifiedBy>
  <cp:lastPrinted>2025-03-09T11:39:58Z</cp:lastPrinted>
  <dcterms:created xsi:type="dcterms:W3CDTF">2015-06-05T18:17:20Z</dcterms:created>
  <dcterms:modified xsi:type="dcterms:W3CDTF">2025-03-09T11:46:27Z</dcterms:modified>
</cp:coreProperties>
</file>